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Q4a" sheetId="1" r:id="rId1"/>
    <sheet name="Q4b" sheetId="2" r:id="rId2"/>
  </sheets>
  <definedNames/>
  <calcPr fullCalcOnLoad="1"/>
</workbook>
</file>

<file path=xl/sharedStrings.xml><?xml version="1.0" encoding="utf-8"?>
<sst xmlns="http://schemas.openxmlformats.org/spreadsheetml/2006/main" count="25" uniqueCount="12">
  <si>
    <t>U</t>
  </si>
  <si>
    <t>E</t>
  </si>
  <si>
    <t>λ</t>
  </si>
  <si>
    <t>φ</t>
  </si>
  <si>
    <t>LF</t>
  </si>
  <si>
    <t>UR</t>
  </si>
  <si>
    <t>ER</t>
  </si>
  <si>
    <t>t</t>
  </si>
  <si>
    <t>∆U</t>
  </si>
  <si>
    <t>∆E</t>
  </si>
  <si>
    <t>n/a</t>
  </si>
  <si>
    <t>SSUR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</si>
</sst>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0" fontId="39" fillId="0" borderId="0" xfId="57" applyNumberFormat="1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10" fontId="39" fillId="0" borderId="12" xfId="57" applyNumberFormat="1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10" fontId="39" fillId="0" borderId="0" xfId="57" applyNumberFormat="1" applyFont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U and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 vs. Time (t)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141"/>
          <c:w val="0.757"/>
          <c:h val="0.77275"/>
        </c:manualLayout>
      </c:layout>
      <c:lineChart>
        <c:grouping val="standard"/>
        <c:varyColors val="0"/>
        <c:ser>
          <c:idx val="0"/>
          <c:order val="0"/>
          <c:tx>
            <c:v>delta_U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'Q4a'!$K$3:$K$32</c:f>
              <c:numCache/>
            </c:numRef>
          </c:val>
          <c:smooth val="0"/>
        </c:ser>
        <c:ser>
          <c:idx val="1"/>
          <c:order val="1"/>
          <c:tx>
            <c:v>delta_E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'Q4a'!$L$3:$L$32</c:f>
              <c:numCache/>
            </c:numRef>
          </c:val>
          <c:smooth val="0"/>
        </c:ser>
        <c:marker val="1"/>
        <c:axId val="15638953"/>
        <c:axId val="6532850"/>
      </c:lineChart>
      <c:catAx>
        <c:axId val="15638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850"/>
        <c:crosses val="autoZero"/>
        <c:auto val="1"/>
        <c:lblOffset val="100"/>
        <c:tickLblSkip val="2"/>
        <c:noMultiLvlLbl val="0"/>
      </c:catAx>
      <c:valAx>
        <c:axId val="6532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 and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 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38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25"/>
          <c:y val="0.49"/>
          <c:w val="0.1545"/>
          <c:h val="0.126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UR vs. Time (t)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141"/>
          <c:w val="0.9275"/>
          <c:h val="0.77275"/>
        </c:manualLayout>
      </c:layout>
      <c:lineChart>
        <c:grouping val="standard"/>
        <c:varyColors val="0"/>
        <c:ser>
          <c:idx val="0"/>
          <c:order val="0"/>
          <c:tx>
            <c:v>SSUR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'Q4a'!$N$2:$N$32</c:f>
              <c:numCache/>
            </c:numRef>
          </c:val>
          <c:smooth val="0"/>
        </c:ser>
        <c:ser>
          <c:idx val="1"/>
          <c:order val="1"/>
          <c:tx>
            <c:v>UR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'Q4a'!$E$2:$E$32</c:f>
              <c:numCache/>
            </c:numRef>
          </c:val>
          <c:smooth val="0"/>
        </c:ser>
        <c:marker val="1"/>
        <c:axId val="58795651"/>
        <c:axId val="59398812"/>
      </c:lineChart>
      <c:catAx>
        <c:axId val="58795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98812"/>
        <c:crosses val="autoZero"/>
        <c:auto val="1"/>
        <c:lblOffset val="100"/>
        <c:tickLblSkip val="2"/>
        <c:noMultiLvlLbl val="0"/>
      </c:catAx>
      <c:valAx>
        <c:axId val="59398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UR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956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U and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 vs. Time (t)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141"/>
          <c:w val="0.757"/>
          <c:h val="0.77275"/>
        </c:manualLayout>
      </c:layout>
      <c:lineChart>
        <c:grouping val="standard"/>
        <c:varyColors val="0"/>
        <c:ser>
          <c:idx val="0"/>
          <c:order val="0"/>
          <c:tx>
            <c:v>delta_U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'Q4b'!$K$3:$K$32</c:f>
              <c:numCache/>
            </c:numRef>
          </c:val>
          <c:smooth val="0"/>
        </c:ser>
        <c:ser>
          <c:idx val="1"/>
          <c:order val="1"/>
          <c:tx>
            <c:v>delta_E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'Q4b'!$L$3:$L$32</c:f>
              <c:numCache/>
            </c:numRef>
          </c:val>
          <c:smooth val="0"/>
        </c:ser>
        <c:marker val="1"/>
        <c:axId val="64827261"/>
        <c:axId val="46574438"/>
      </c:lineChart>
      <c:catAx>
        <c:axId val="64827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74438"/>
        <c:crosses val="autoZero"/>
        <c:auto val="1"/>
        <c:lblOffset val="100"/>
        <c:tickLblSkip val="2"/>
        <c:noMultiLvlLbl val="0"/>
      </c:catAx>
      <c:valAx>
        <c:axId val="46574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 and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 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27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25"/>
          <c:y val="0.49"/>
          <c:w val="0.1545"/>
          <c:h val="0.126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UR vs. Time (t)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141"/>
          <c:w val="0.9275"/>
          <c:h val="0.77275"/>
        </c:manualLayout>
      </c:layout>
      <c:lineChart>
        <c:grouping val="standard"/>
        <c:varyColors val="0"/>
        <c:ser>
          <c:idx val="0"/>
          <c:order val="0"/>
          <c:tx>
            <c:v>SSUR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'Q4b'!$N$2:$N$32</c:f>
              <c:numCache/>
            </c:numRef>
          </c:val>
          <c:smooth val="0"/>
        </c:ser>
        <c:ser>
          <c:idx val="1"/>
          <c:order val="1"/>
          <c:tx>
            <c:v>UR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'Q4b'!$E$2:$E$32</c:f>
              <c:numCache/>
            </c:numRef>
          </c:val>
          <c:smooth val="0"/>
        </c:ser>
        <c:marker val="1"/>
        <c:axId val="16516759"/>
        <c:axId val="14433104"/>
      </c:lineChart>
      <c:catAx>
        <c:axId val="16516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3104"/>
        <c:crosses val="autoZero"/>
        <c:auto val="1"/>
        <c:lblOffset val="100"/>
        <c:tickLblSkip val="2"/>
        <c:noMultiLvlLbl val="0"/>
      </c:catAx>
      <c:valAx>
        <c:axId val="14433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UR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16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0</xdr:row>
      <xdr:rowOff>76200</xdr:rowOff>
    </xdr:from>
    <xdr:to>
      <xdr:col>26</xdr:col>
      <xdr:colOff>514350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10991850" y="76200"/>
        <a:ext cx="5324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66675</xdr:colOff>
      <xdr:row>19</xdr:row>
      <xdr:rowOff>123825</xdr:rowOff>
    </xdr:from>
    <xdr:to>
      <xdr:col>26</xdr:col>
      <xdr:colOff>514350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991850" y="3743325"/>
        <a:ext cx="53244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0</xdr:row>
      <xdr:rowOff>76200</xdr:rowOff>
    </xdr:from>
    <xdr:to>
      <xdr:col>26</xdr:col>
      <xdr:colOff>514350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10991850" y="76200"/>
        <a:ext cx="5324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66675</xdr:colOff>
      <xdr:row>19</xdr:row>
      <xdr:rowOff>123825</xdr:rowOff>
    </xdr:from>
    <xdr:to>
      <xdr:col>26</xdr:col>
      <xdr:colOff>514350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991850" y="3743325"/>
        <a:ext cx="53244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C1">
      <selection activeCell="G3" sqref="G3"/>
    </sheetView>
  </sheetViews>
  <sheetFormatPr defaultColWidth="9.140625" defaultRowHeight="15"/>
  <cols>
    <col min="4" max="4" width="8.421875" style="0" customWidth="1"/>
  </cols>
  <sheetData>
    <row r="1" spans="1:14" ht="15">
      <c r="A1" s="3" t="s">
        <v>7</v>
      </c>
      <c r="B1" s="10" t="s">
        <v>0</v>
      </c>
      <c r="C1" s="10" t="s">
        <v>1</v>
      </c>
      <c r="D1" s="10" t="s">
        <v>4</v>
      </c>
      <c r="E1" s="4" t="s">
        <v>5</v>
      </c>
      <c r="F1" s="3" t="s">
        <v>6</v>
      </c>
      <c r="G1" s="1"/>
      <c r="H1" s="4" t="s">
        <v>2</v>
      </c>
      <c r="I1" s="3" t="s">
        <v>3</v>
      </c>
      <c r="J1" s="1"/>
      <c r="K1" s="12" t="s">
        <v>8</v>
      </c>
      <c r="L1" s="3" t="s">
        <v>9</v>
      </c>
      <c r="M1" s="1"/>
      <c r="N1" s="11" t="s">
        <v>11</v>
      </c>
    </row>
    <row r="2" spans="1:14" ht="15">
      <c r="A2" s="1">
        <v>0</v>
      </c>
      <c r="B2" s="8">
        <v>100</v>
      </c>
      <c r="C2" s="8">
        <v>920</v>
      </c>
      <c r="D2" s="6">
        <f>SUM(B2:C2)</f>
        <v>1020</v>
      </c>
      <c r="E2" s="5">
        <f>B2/D2</f>
        <v>0.09803921568627451</v>
      </c>
      <c r="F2" s="2">
        <f>C2/D2</f>
        <v>0.9019607843137255</v>
      </c>
      <c r="G2" s="1"/>
      <c r="H2" s="7">
        <v>0.05</v>
      </c>
      <c r="I2" s="1">
        <v>0.6</v>
      </c>
      <c r="J2" s="1"/>
      <c r="K2" s="7" t="s">
        <v>10</v>
      </c>
      <c r="L2" s="1" t="s">
        <v>10</v>
      </c>
      <c r="M2" s="1"/>
      <c r="N2" s="2">
        <v>0.076923</v>
      </c>
    </row>
    <row r="3" spans="1:14" ht="15">
      <c r="A3" s="1">
        <f>A2+1</f>
        <v>1</v>
      </c>
      <c r="B3" s="9">
        <f aca="true" t="shared" si="0" ref="B3:B32">(1-$I$2)*B2+$H$2*C2</f>
        <v>86</v>
      </c>
      <c r="C3" s="9">
        <f aca="true" t="shared" si="1" ref="C3:C32">(1-$H$2)*C2+$I$2*B2</f>
        <v>934</v>
      </c>
      <c r="D3" s="7">
        <f>SUM(B3:C3)</f>
        <v>1020</v>
      </c>
      <c r="E3" s="5">
        <f aca="true" t="shared" si="2" ref="E3:E30">B3/D3</f>
        <v>0.08431372549019608</v>
      </c>
      <c r="F3" s="2">
        <f aca="true" t="shared" si="3" ref="F3:F30">C3/D3</f>
        <v>0.9156862745098039</v>
      </c>
      <c r="G3" s="1"/>
      <c r="H3" s="1"/>
      <c r="I3" s="1"/>
      <c r="J3" s="1"/>
      <c r="K3" s="7">
        <f>B3-B2</f>
        <v>-14</v>
      </c>
      <c r="L3" s="1">
        <f>C3-C2</f>
        <v>14</v>
      </c>
      <c r="M3" s="1"/>
      <c r="N3" s="2">
        <v>0.076923</v>
      </c>
    </row>
    <row r="4" spans="1:14" ht="15">
      <c r="A4" s="1">
        <f aca="true" t="shared" si="4" ref="A4:A32">A3+1</f>
        <v>2</v>
      </c>
      <c r="B4" s="9">
        <f t="shared" si="0"/>
        <v>81.1</v>
      </c>
      <c r="C4" s="9">
        <f t="shared" si="1"/>
        <v>938.9</v>
      </c>
      <c r="D4" s="7">
        <f aca="true" t="shared" si="5" ref="D4:D30">SUM(B4:C4)</f>
        <v>1020</v>
      </c>
      <c r="E4" s="5">
        <f t="shared" si="2"/>
        <v>0.07950980392156862</v>
      </c>
      <c r="F4" s="2">
        <f t="shared" si="3"/>
        <v>0.9204901960784313</v>
      </c>
      <c r="G4" s="1"/>
      <c r="H4" s="1"/>
      <c r="I4" s="1"/>
      <c r="J4" s="1"/>
      <c r="K4" s="7">
        <f aca="true" t="shared" si="6" ref="K4:K32">B4-B3</f>
        <v>-4.900000000000006</v>
      </c>
      <c r="L4" s="1">
        <f aca="true" t="shared" si="7" ref="L4:L32">C4-C3</f>
        <v>4.899999999999977</v>
      </c>
      <c r="M4" s="1"/>
      <c r="N4" s="2">
        <v>0.076923</v>
      </c>
    </row>
    <row r="5" spans="1:14" ht="15">
      <c r="A5" s="1">
        <f t="shared" si="4"/>
        <v>3</v>
      </c>
      <c r="B5" s="9">
        <f t="shared" si="0"/>
        <v>79.38499999999999</v>
      </c>
      <c r="C5" s="9">
        <f t="shared" si="1"/>
        <v>940.6149999999999</v>
      </c>
      <c r="D5" s="7">
        <f t="shared" si="5"/>
        <v>1019.9999999999999</v>
      </c>
      <c r="E5" s="5">
        <f t="shared" si="2"/>
        <v>0.07782843137254902</v>
      </c>
      <c r="F5" s="2">
        <f t="shared" si="3"/>
        <v>0.922171568627451</v>
      </c>
      <c r="G5" s="1"/>
      <c r="H5" s="1"/>
      <c r="I5" s="1"/>
      <c r="J5" s="1"/>
      <c r="K5" s="7">
        <f t="shared" si="6"/>
        <v>-1.7150000000000034</v>
      </c>
      <c r="L5" s="1">
        <f t="shared" si="7"/>
        <v>1.7149999999999181</v>
      </c>
      <c r="M5" s="1"/>
      <c r="N5" s="2">
        <v>0.076923</v>
      </c>
    </row>
    <row r="6" spans="1:14" ht="15">
      <c r="A6" s="1">
        <f t="shared" si="4"/>
        <v>4</v>
      </c>
      <c r="B6" s="9">
        <f t="shared" si="0"/>
        <v>78.78475</v>
      </c>
      <c r="C6" s="9">
        <f t="shared" si="1"/>
        <v>941.2152499999999</v>
      </c>
      <c r="D6" s="7">
        <f t="shared" si="5"/>
        <v>1019.9999999999999</v>
      </c>
      <c r="E6" s="5">
        <f t="shared" si="2"/>
        <v>0.07723995098039217</v>
      </c>
      <c r="F6" s="2">
        <f t="shared" si="3"/>
        <v>0.9227600490196078</v>
      </c>
      <c r="G6" s="1"/>
      <c r="H6" s="1"/>
      <c r="I6" s="1"/>
      <c r="J6" s="1"/>
      <c r="K6" s="7">
        <f t="shared" si="6"/>
        <v>-0.6002499999999884</v>
      </c>
      <c r="L6" s="1">
        <f t="shared" si="7"/>
        <v>0.60024999999996</v>
      </c>
      <c r="M6" s="1"/>
      <c r="N6" s="2">
        <v>0.076923</v>
      </c>
    </row>
    <row r="7" spans="1:14" ht="15">
      <c r="A7" s="1">
        <f t="shared" si="4"/>
        <v>5</v>
      </c>
      <c r="B7" s="9">
        <f t="shared" si="0"/>
        <v>78.5746625</v>
      </c>
      <c r="C7" s="9">
        <f t="shared" si="1"/>
        <v>941.4253374999998</v>
      </c>
      <c r="D7" s="7">
        <f t="shared" si="5"/>
        <v>1019.9999999999999</v>
      </c>
      <c r="E7" s="5">
        <f t="shared" si="2"/>
        <v>0.07703398284313727</v>
      </c>
      <c r="F7" s="2">
        <f t="shared" si="3"/>
        <v>0.9229660171568627</v>
      </c>
      <c r="G7" s="1"/>
      <c r="H7" s="1"/>
      <c r="I7" s="1"/>
      <c r="J7" s="1"/>
      <c r="K7" s="7">
        <f t="shared" si="6"/>
        <v>-0.2100875000000002</v>
      </c>
      <c r="L7" s="1">
        <f t="shared" si="7"/>
        <v>0.210087499999986</v>
      </c>
      <c r="M7" s="1"/>
      <c r="N7" s="2">
        <v>0.076923</v>
      </c>
    </row>
    <row r="8" spans="1:14" ht="15">
      <c r="A8" s="1">
        <f t="shared" si="4"/>
        <v>6</v>
      </c>
      <c r="B8" s="9">
        <f t="shared" si="0"/>
        <v>78.501131875</v>
      </c>
      <c r="C8" s="9">
        <f t="shared" si="1"/>
        <v>941.4988681249998</v>
      </c>
      <c r="D8" s="7">
        <f t="shared" si="5"/>
        <v>1019.9999999999998</v>
      </c>
      <c r="E8" s="5">
        <f t="shared" si="2"/>
        <v>0.07696189399509805</v>
      </c>
      <c r="F8" s="2">
        <f t="shared" si="3"/>
        <v>0.923038106004902</v>
      </c>
      <c r="G8" s="1"/>
      <c r="H8" s="1"/>
      <c r="I8" s="1"/>
      <c r="J8" s="1"/>
      <c r="K8" s="7">
        <f t="shared" si="6"/>
        <v>-0.07353062500000362</v>
      </c>
      <c r="L8" s="1">
        <f t="shared" si="7"/>
        <v>0.07353062499998941</v>
      </c>
      <c r="M8" s="1"/>
      <c r="N8" s="2">
        <v>0.076923</v>
      </c>
    </row>
    <row r="9" spans="1:14" ht="15">
      <c r="A9" s="1">
        <f t="shared" si="4"/>
        <v>7</v>
      </c>
      <c r="B9" s="9">
        <f t="shared" si="0"/>
        <v>78.47539615624999</v>
      </c>
      <c r="C9" s="9">
        <f t="shared" si="1"/>
        <v>941.5246038437499</v>
      </c>
      <c r="D9" s="7">
        <f t="shared" si="5"/>
        <v>1019.9999999999999</v>
      </c>
      <c r="E9" s="5">
        <f t="shared" si="2"/>
        <v>0.07693666289828431</v>
      </c>
      <c r="F9" s="2">
        <f t="shared" si="3"/>
        <v>0.9230633371017157</v>
      </c>
      <c r="G9" s="1"/>
      <c r="H9" s="1"/>
      <c r="I9" s="1"/>
      <c r="J9" s="1"/>
      <c r="K9" s="7">
        <f t="shared" si="6"/>
        <v>-0.025735718750013348</v>
      </c>
      <c r="L9" s="1">
        <f t="shared" si="7"/>
        <v>0.02573571875007019</v>
      </c>
      <c r="M9" s="1"/>
      <c r="N9" s="2">
        <v>0.076923</v>
      </c>
    </row>
    <row r="10" spans="1:14" ht="15">
      <c r="A10" s="1">
        <f t="shared" si="4"/>
        <v>8</v>
      </c>
      <c r="B10" s="9">
        <f t="shared" si="0"/>
        <v>78.46638865468749</v>
      </c>
      <c r="C10" s="9">
        <f t="shared" si="1"/>
        <v>941.5336113453124</v>
      </c>
      <c r="D10" s="7">
        <f t="shared" si="5"/>
        <v>1019.9999999999999</v>
      </c>
      <c r="E10" s="5">
        <f t="shared" si="2"/>
        <v>0.07692783201439951</v>
      </c>
      <c r="F10" s="2">
        <f t="shared" si="3"/>
        <v>0.9230721679856004</v>
      </c>
      <c r="G10" s="1"/>
      <c r="H10" s="1"/>
      <c r="I10" s="1"/>
      <c r="J10" s="1"/>
      <c r="K10" s="7">
        <f t="shared" si="6"/>
        <v>-0.009007501562493303</v>
      </c>
      <c r="L10" s="1">
        <f t="shared" si="7"/>
        <v>0.00900750156245067</v>
      </c>
      <c r="M10" s="1"/>
      <c r="N10" s="2">
        <v>0.076923</v>
      </c>
    </row>
    <row r="11" spans="1:14" ht="15">
      <c r="A11" s="1">
        <f t="shared" si="4"/>
        <v>9</v>
      </c>
      <c r="B11" s="9">
        <f t="shared" si="0"/>
        <v>78.46323602914062</v>
      </c>
      <c r="C11" s="9">
        <f t="shared" si="1"/>
        <v>941.5367639708593</v>
      </c>
      <c r="D11" s="7">
        <f t="shared" si="5"/>
        <v>1019.9999999999999</v>
      </c>
      <c r="E11" s="5">
        <f t="shared" si="2"/>
        <v>0.07692474120503982</v>
      </c>
      <c r="F11" s="2">
        <f t="shared" si="3"/>
        <v>0.9230752587949602</v>
      </c>
      <c r="G11" s="1"/>
      <c r="H11" s="1"/>
      <c r="I11" s="1"/>
      <c r="J11" s="1"/>
      <c r="K11" s="7">
        <f t="shared" si="6"/>
        <v>-0.0031526255468747877</v>
      </c>
      <c r="L11" s="1">
        <f t="shared" si="7"/>
        <v>0.003152625546931631</v>
      </c>
      <c r="M11" s="1"/>
      <c r="N11" s="2">
        <v>0.076923</v>
      </c>
    </row>
    <row r="12" spans="1:14" ht="15">
      <c r="A12" s="1">
        <f t="shared" si="4"/>
        <v>10</v>
      </c>
      <c r="B12" s="9">
        <f t="shared" si="0"/>
        <v>78.4621326101992</v>
      </c>
      <c r="C12" s="9">
        <f t="shared" si="1"/>
        <v>941.5378673898007</v>
      </c>
      <c r="D12" s="7">
        <f t="shared" si="5"/>
        <v>1019.9999999999999</v>
      </c>
      <c r="E12" s="5">
        <f t="shared" si="2"/>
        <v>0.07692365942176393</v>
      </c>
      <c r="F12" s="2">
        <f t="shared" si="3"/>
        <v>0.9230763405782361</v>
      </c>
      <c r="G12" s="1"/>
      <c r="H12" s="1"/>
      <c r="I12" s="1"/>
      <c r="J12" s="1"/>
      <c r="K12" s="7">
        <f t="shared" si="6"/>
        <v>-0.00110341894141186</v>
      </c>
      <c r="L12" s="1">
        <f t="shared" si="7"/>
        <v>0.0011034189413976492</v>
      </c>
      <c r="M12" s="1"/>
      <c r="N12" s="2">
        <v>0.076923</v>
      </c>
    </row>
    <row r="13" spans="1:14" ht="15">
      <c r="A13" s="1">
        <f t="shared" si="4"/>
        <v>11</v>
      </c>
      <c r="B13" s="9">
        <f t="shared" si="0"/>
        <v>78.46174641356973</v>
      </c>
      <c r="C13" s="9">
        <f t="shared" si="1"/>
        <v>941.5382535864301</v>
      </c>
      <c r="D13" s="7">
        <f t="shared" si="5"/>
        <v>1019.9999999999998</v>
      </c>
      <c r="E13" s="5">
        <f t="shared" si="2"/>
        <v>0.0769232807976174</v>
      </c>
      <c r="F13" s="2">
        <f t="shared" si="3"/>
        <v>0.9230767192023827</v>
      </c>
      <c r="G13" s="1"/>
      <c r="H13" s="1"/>
      <c r="I13" s="1"/>
      <c r="J13" s="1"/>
      <c r="K13" s="7">
        <f t="shared" si="6"/>
        <v>-0.00038619662947780853</v>
      </c>
      <c r="L13" s="1">
        <f t="shared" si="7"/>
        <v>0.0003861966293925434</v>
      </c>
      <c r="M13" s="1"/>
      <c r="N13" s="2">
        <v>0.076923</v>
      </c>
    </row>
    <row r="14" spans="1:14" ht="15">
      <c r="A14" s="1">
        <f t="shared" si="4"/>
        <v>12</v>
      </c>
      <c r="B14" s="9">
        <f t="shared" si="0"/>
        <v>78.4616112447494</v>
      </c>
      <c r="C14" s="9">
        <f t="shared" si="1"/>
        <v>941.5383887552504</v>
      </c>
      <c r="D14" s="7">
        <f t="shared" si="5"/>
        <v>1019.9999999999998</v>
      </c>
      <c r="E14" s="5">
        <f t="shared" si="2"/>
        <v>0.0769231482791661</v>
      </c>
      <c r="F14" s="2">
        <f t="shared" si="3"/>
        <v>0.9230768517208339</v>
      </c>
      <c r="G14" s="1"/>
      <c r="H14" s="1"/>
      <c r="I14" s="1"/>
      <c r="J14" s="1"/>
      <c r="K14" s="7">
        <f t="shared" si="6"/>
        <v>-0.00013516882032149624</v>
      </c>
      <c r="L14" s="1">
        <f t="shared" si="7"/>
        <v>0.00013516882029307453</v>
      </c>
      <c r="M14" s="1"/>
      <c r="N14" s="2">
        <v>0.076923</v>
      </c>
    </row>
    <row r="15" spans="1:14" ht="15">
      <c r="A15" s="1">
        <f t="shared" si="4"/>
        <v>13</v>
      </c>
      <c r="B15" s="9">
        <f t="shared" si="0"/>
        <v>78.46156393566228</v>
      </c>
      <c r="C15" s="9">
        <f t="shared" si="1"/>
        <v>941.5384360643375</v>
      </c>
      <c r="D15" s="7">
        <f t="shared" si="5"/>
        <v>1019.9999999999998</v>
      </c>
      <c r="E15" s="5">
        <f t="shared" si="2"/>
        <v>0.07692310189770814</v>
      </c>
      <c r="F15" s="2">
        <f t="shared" si="3"/>
        <v>0.9230768981022919</v>
      </c>
      <c r="G15" s="1"/>
      <c r="H15" s="1"/>
      <c r="I15" s="1"/>
      <c r="J15" s="1"/>
      <c r="K15" s="7">
        <f t="shared" si="6"/>
        <v>-4.730908712247128E-05</v>
      </c>
      <c r="L15" s="1">
        <f t="shared" si="7"/>
        <v>4.730908710826043E-05</v>
      </c>
      <c r="M15" s="1"/>
      <c r="N15" s="2">
        <v>0.076923</v>
      </c>
    </row>
    <row r="16" spans="1:14" ht="15">
      <c r="A16" s="1">
        <f t="shared" si="4"/>
        <v>14</v>
      </c>
      <c r="B16" s="9">
        <f t="shared" si="0"/>
        <v>78.46154737748179</v>
      </c>
      <c r="C16" s="9">
        <f t="shared" si="1"/>
        <v>941.538452622518</v>
      </c>
      <c r="D16" s="7">
        <f t="shared" si="5"/>
        <v>1019.9999999999998</v>
      </c>
      <c r="E16" s="5">
        <f t="shared" si="2"/>
        <v>0.07692308566419785</v>
      </c>
      <c r="F16" s="2">
        <f t="shared" si="3"/>
        <v>0.9230769143358022</v>
      </c>
      <c r="G16" s="1"/>
      <c r="H16" s="1"/>
      <c r="I16" s="1"/>
      <c r="J16" s="1"/>
      <c r="K16" s="7">
        <f t="shared" si="6"/>
        <v>-1.655818049073332E-05</v>
      </c>
      <c r="L16" s="1">
        <f t="shared" si="7"/>
        <v>1.6558180504944175E-05</v>
      </c>
      <c r="M16" s="1"/>
      <c r="N16" s="2">
        <v>0.076923</v>
      </c>
    </row>
    <row r="17" spans="1:14" ht="15">
      <c r="A17" s="1">
        <f t="shared" si="4"/>
        <v>15</v>
      </c>
      <c r="B17" s="9">
        <f t="shared" si="0"/>
        <v>78.46154158211863</v>
      </c>
      <c r="C17" s="9">
        <f t="shared" si="1"/>
        <v>941.5384584178811</v>
      </c>
      <c r="D17" s="7">
        <f t="shared" si="5"/>
        <v>1019.9999999999998</v>
      </c>
      <c r="E17" s="5">
        <f t="shared" si="2"/>
        <v>0.07692307998246926</v>
      </c>
      <c r="F17" s="2">
        <f t="shared" si="3"/>
        <v>0.9230769200175307</v>
      </c>
      <c r="G17" s="1"/>
      <c r="H17" s="1"/>
      <c r="I17" s="1"/>
      <c r="J17" s="1"/>
      <c r="K17" s="7">
        <f t="shared" si="6"/>
        <v>-5.795363165361778E-06</v>
      </c>
      <c r="L17" s="1">
        <f t="shared" si="7"/>
        <v>5.795363108518359E-06</v>
      </c>
      <c r="M17" s="1"/>
      <c r="N17" s="2">
        <v>0.076923</v>
      </c>
    </row>
    <row r="18" spans="1:14" ht="15">
      <c r="A18" s="1">
        <f t="shared" si="4"/>
        <v>16</v>
      </c>
      <c r="B18" s="9">
        <f t="shared" si="0"/>
        <v>78.46153955374152</v>
      </c>
      <c r="C18" s="9">
        <f t="shared" si="1"/>
        <v>941.5384604462582</v>
      </c>
      <c r="D18" s="7">
        <f t="shared" si="5"/>
        <v>1019.9999999999998</v>
      </c>
      <c r="E18" s="5">
        <f t="shared" si="2"/>
        <v>0.07692307799386425</v>
      </c>
      <c r="F18" s="2">
        <f t="shared" si="3"/>
        <v>0.9230769220061357</v>
      </c>
      <c r="G18" s="1"/>
      <c r="H18" s="1"/>
      <c r="I18" s="1"/>
      <c r="J18" s="1"/>
      <c r="K18" s="7">
        <f t="shared" si="6"/>
        <v>-2.028377110718793E-06</v>
      </c>
      <c r="L18" s="1">
        <f t="shared" si="7"/>
        <v>2.0283771391405025E-06</v>
      </c>
      <c r="M18" s="1"/>
      <c r="N18" s="2">
        <v>0.076923</v>
      </c>
    </row>
    <row r="19" spans="1:14" ht="15">
      <c r="A19" s="1">
        <f t="shared" si="4"/>
        <v>17</v>
      </c>
      <c r="B19" s="9">
        <f t="shared" si="0"/>
        <v>78.46153884380952</v>
      </c>
      <c r="C19" s="9">
        <f t="shared" si="1"/>
        <v>941.5384611561902</v>
      </c>
      <c r="D19" s="7">
        <f t="shared" si="5"/>
        <v>1019.9999999999998</v>
      </c>
      <c r="E19" s="5">
        <f t="shared" si="2"/>
        <v>0.07692307729785249</v>
      </c>
      <c r="F19" s="2">
        <f t="shared" si="3"/>
        <v>0.9230769227021475</v>
      </c>
      <c r="G19" s="1"/>
      <c r="H19" s="1"/>
      <c r="I19" s="1"/>
      <c r="J19" s="1"/>
      <c r="K19" s="7">
        <f t="shared" si="6"/>
        <v>-7.09931995857005E-07</v>
      </c>
      <c r="L19" s="1">
        <f t="shared" si="7"/>
        <v>7.099320100678597E-07</v>
      </c>
      <c r="M19" s="1"/>
      <c r="N19" s="2">
        <v>0.076923</v>
      </c>
    </row>
    <row r="20" spans="1:14" ht="15">
      <c r="A20" s="1">
        <f t="shared" si="4"/>
        <v>18</v>
      </c>
      <c r="B20" s="9">
        <f t="shared" si="0"/>
        <v>78.46153859533332</v>
      </c>
      <c r="C20" s="9">
        <f t="shared" si="1"/>
        <v>941.5384614046664</v>
      </c>
      <c r="D20" s="7">
        <f t="shared" si="5"/>
        <v>1019.9999999999997</v>
      </c>
      <c r="E20" s="5">
        <f t="shared" si="2"/>
        <v>0.07692307705424838</v>
      </c>
      <c r="F20" s="2">
        <f t="shared" si="3"/>
        <v>0.9230769229457516</v>
      </c>
      <c r="G20" s="1"/>
      <c r="H20" s="1"/>
      <c r="I20" s="1"/>
      <c r="J20" s="1"/>
      <c r="K20" s="7">
        <f t="shared" si="6"/>
        <v>-2.48476197839409E-07</v>
      </c>
      <c r="L20" s="1">
        <f t="shared" si="7"/>
        <v>2.484761125742807E-07</v>
      </c>
      <c r="M20" s="1"/>
      <c r="N20" s="2">
        <v>0.076923</v>
      </c>
    </row>
    <row r="21" spans="1:14" ht="15">
      <c r="A21" s="1">
        <f t="shared" si="4"/>
        <v>19</v>
      </c>
      <c r="B21" s="9">
        <f t="shared" si="0"/>
        <v>78.46153850836666</v>
      </c>
      <c r="C21" s="9">
        <f t="shared" si="1"/>
        <v>941.538461491633</v>
      </c>
      <c r="D21" s="7">
        <f t="shared" si="5"/>
        <v>1019.9999999999997</v>
      </c>
      <c r="E21" s="5">
        <f t="shared" si="2"/>
        <v>0.07692307696898694</v>
      </c>
      <c r="F21" s="2">
        <f t="shared" si="3"/>
        <v>0.9230769230310131</v>
      </c>
      <c r="G21" s="1"/>
      <c r="H21" s="1"/>
      <c r="I21" s="1"/>
      <c r="J21" s="1"/>
      <c r="K21" s="7">
        <f t="shared" si="6"/>
        <v>-8.696666498053673E-08</v>
      </c>
      <c r="L21" s="1">
        <f t="shared" si="7"/>
        <v>8.696667919139145E-08</v>
      </c>
      <c r="M21" s="1"/>
      <c r="N21" s="2">
        <v>0.076923</v>
      </c>
    </row>
    <row r="22" spans="1:14" ht="15">
      <c r="A22" s="1">
        <f t="shared" si="4"/>
        <v>20</v>
      </c>
      <c r="B22" s="9">
        <f t="shared" si="0"/>
        <v>78.46153847792831</v>
      </c>
      <c r="C22" s="9">
        <f t="shared" si="1"/>
        <v>941.5384615220713</v>
      </c>
      <c r="D22" s="7">
        <f t="shared" si="5"/>
        <v>1019.9999999999997</v>
      </c>
      <c r="E22" s="5">
        <f t="shared" si="2"/>
        <v>0.07692307693914543</v>
      </c>
      <c r="F22" s="2">
        <f t="shared" si="3"/>
        <v>0.9230769230608545</v>
      </c>
      <c r="G22" s="1"/>
      <c r="H22" s="1"/>
      <c r="I22" s="1"/>
      <c r="J22" s="1"/>
      <c r="K22" s="7">
        <f t="shared" si="6"/>
        <v>-3.0438343401328893E-08</v>
      </c>
      <c r="L22" s="1">
        <f t="shared" si="7"/>
        <v>3.043828655791003E-08</v>
      </c>
      <c r="M22" s="1"/>
      <c r="N22" s="2">
        <v>0.076923</v>
      </c>
    </row>
    <row r="23" spans="1:14" ht="15">
      <c r="A23" s="1">
        <f t="shared" si="4"/>
        <v>21</v>
      </c>
      <c r="B23" s="9">
        <f t="shared" si="0"/>
        <v>78.46153846727489</v>
      </c>
      <c r="C23" s="9">
        <f t="shared" si="1"/>
        <v>941.5384615327247</v>
      </c>
      <c r="D23" s="7">
        <f t="shared" si="5"/>
        <v>1019.9999999999995</v>
      </c>
      <c r="E23" s="5">
        <f t="shared" si="2"/>
        <v>0.07692307692870091</v>
      </c>
      <c r="F23" s="2">
        <f t="shared" si="3"/>
        <v>0.9230769230712991</v>
      </c>
      <c r="G23" s="1"/>
      <c r="H23" s="1"/>
      <c r="I23" s="1"/>
      <c r="J23" s="1"/>
      <c r="K23" s="7">
        <f t="shared" si="6"/>
        <v>-1.0653423032636056E-08</v>
      </c>
      <c r="L23" s="1">
        <f t="shared" si="7"/>
        <v>1.0653366189217195E-08</v>
      </c>
      <c r="M23" s="1"/>
      <c r="N23" s="2">
        <v>0.076923</v>
      </c>
    </row>
    <row r="24" spans="1:14" ht="15">
      <c r="A24" s="1">
        <f t="shared" si="4"/>
        <v>22</v>
      </c>
      <c r="B24" s="9">
        <f t="shared" si="0"/>
        <v>78.46153846354619</v>
      </c>
      <c r="C24" s="9">
        <f t="shared" si="1"/>
        <v>941.5384615364534</v>
      </c>
      <c r="D24" s="7">
        <f t="shared" si="5"/>
        <v>1019.9999999999995</v>
      </c>
      <c r="E24" s="5">
        <f t="shared" si="2"/>
        <v>0.07692307692504533</v>
      </c>
      <c r="F24" s="2">
        <f t="shared" si="3"/>
        <v>0.9230769230749547</v>
      </c>
      <c r="G24" s="1"/>
      <c r="H24" s="1"/>
      <c r="I24" s="1"/>
      <c r="J24" s="1"/>
      <c r="K24" s="7">
        <f t="shared" si="6"/>
        <v>-3.7287009035935625E-09</v>
      </c>
      <c r="L24" s="1">
        <f t="shared" si="7"/>
        <v>3.7287009035935625E-09</v>
      </c>
      <c r="M24" s="1"/>
      <c r="N24" s="2">
        <v>0.076923</v>
      </c>
    </row>
    <row r="25" spans="1:14" ht="15">
      <c r="A25" s="1">
        <f t="shared" si="4"/>
        <v>23</v>
      </c>
      <c r="B25" s="9">
        <f t="shared" si="0"/>
        <v>78.46153846224115</v>
      </c>
      <c r="C25" s="9">
        <f t="shared" si="1"/>
        <v>941.5384615377584</v>
      </c>
      <c r="D25" s="7">
        <f t="shared" si="5"/>
        <v>1019.9999999999995</v>
      </c>
      <c r="E25" s="5">
        <f t="shared" si="2"/>
        <v>0.07692307692376586</v>
      </c>
      <c r="F25" s="2">
        <f t="shared" si="3"/>
        <v>0.9230769230762341</v>
      </c>
      <c r="G25" s="1"/>
      <c r="H25" s="1"/>
      <c r="I25" s="1"/>
      <c r="J25" s="1"/>
      <c r="K25" s="7">
        <f t="shared" si="6"/>
        <v>-1.3050396319158608E-09</v>
      </c>
      <c r="L25" s="1">
        <f t="shared" si="7"/>
        <v>1.3050112102064304E-09</v>
      </c>
      <c r="M25" s="1"/>
      <c r="N25" s="2">
        <v>0.076923</v>
      </c>
    </row>
    <row r="26" spans="1:14" ht="15">
      <c r="A26" s="1">
        <f t="shared" si="4"/>
        <v>24</v>
      </c>
      <c r="B26" s="9">
        <f t="shared" si="0"/>
        <v>78.46153846178439</v>
      </c>
      <c r="C26" s="9">
        <f t="shared" si="1"/>
        <v>941.5384615382151</v>
      </c>
      <c r="D26" s="7">
        <f t="shared" si="5"/>
        <v>1019.9999999999994</v>
      </c>
      <c r="E26" s="5">
        <f t="shared" si="2"/>
        <v>0.07692307692331807</v>
      </c>
      <c r="F26" s="2">
        <f t="shared" si="3"/>
        <v>0.923076923076682</v>
      </c>
      <c r="G26" s="1"/>
      <c r="H26" s="1"/>
      <c r="I26" s="1"/>
      <c r="J26" s="1"/>
      <c r="K26" s="7">
        <f t="shared" si="6"/>
        <v>-4.567652922560228E-10</v>
      </c>
      <c r="L26" s="1">
        <f t="shared" si="7"/>
        <v>4.566800271277316E-10</v>
      </c>
      <c r="M26" s="1"/>
      <c r="N26" s="2">
        <v>0.076923</v>
      </c>
    </row>
    <row r="27" spans="1:14" ht="15">
      <c r="A27" s="1">
        <f t="shared" si="4"/>
        <v>25</v>
      </c>
      <c r="B27" s="9">
        <f t="shared" si="0"/>
        <v>78.46153846162451</v>
      </c>
      <c r="C27" s="9">
        <f t="shared" si="1"/>
        <v>941.5384615383749</v>
      </c>
      <c r="D27" s="7">
        <f t="shared" si="5"/>
        <v>1019.9999999999994</v>
      </c>
      <c r="E27" s="5">
        <f t="shared" si="2"/>
        <v>0.07692307692316133</v>
      </c>
      <c r="F27" s="2">
        <f t="shared" si="3"/>
        <v>0.9230769230768386</v>
      </c>
      <c r="G27" s="1"/>
      <c r="H27" s="1"/>
      <c r="I27" s="1"/>
      <c r="J27" s="1"/>
      <c r="K27" s="7">
        <f t="shared" si="6"/>
        <v>-1.5987211554602254E-10</v>
      </c>
      <c r="L27" s="1">
        <f t="shared" si="7"/>
        <v>1.5984369383659214E-10</v>
      </c>
      <c r="M27" s="1"/>
      <c r="N27" s="2">
        <v>0.076923</v>
      </c>
    </row>
    <row r="28" spans="1:14" ht="15">
      <c r="A28" s="1">
        <f t="shared" si="4"/>
        <v>26</v>
      </c>
      <c r="B28" s="9">
        <f t="shared" si="0"/>
        <v>78.46153846156855</v>
      </c>
      <c r="C28" s="9">
        <f t="shared" si="1"/>
        <v>941.5384615384309</v>
      </c>
      <c r="D28" s="7">
        <f t="shared" si="5"/>
        <v>1019.9999999999994</v>
      </c>
      <c r="E28" s="5">
        <f t="shared" si="2"/>
        <v>0.07692307692310646</v>
      </c>
      <c r="F28" s="2">
        <f t="shared" si="3"/>
        <v>0.9230769230768935</v>
      </c>
      <c r="G28" s="1"/>
      <c r="H28" s="1"/>
      <c r="I28" s="1"/>
      <c r="J28" s="1"/>
      <c r="K28" s="7">
        <f t="shared" si="6"/>
        <v>-5.596234586846549E-11</v>
      </c>
      <c r="L28" s="1">
        <f t="shared" si="7"/>
        <v>5.5933924159035087E-11</v>
      </c>
      <c r="M28" s="1"/>
      <c r="N28" s="2">
        <v>0.076923</v>
      </c>
    </row>
    <row r="29" spans="1:14" ht="15">
      <c r="A29" s="1">
        <f t="shared" si="4"/>
        <v>27</v>
      </c>
      <c r="B29" s="9">
        <f t="shared" si="0"/>
        <v>78.46153846154897</v>
      </c>
      <c r="C29" s="9">
        <f t="shared" si="1"/>
        <v>941.5384615384504</v>
      </c>
      <c r="D29" s="7">
        <f t="shared" si="5"/>
        <v>1019.9999999999993</v>
      </c>
      <c r="E29" s="5">
        <f t="shared" si="2"/>
        <v>0.07692307692308728</v>
      </c>
      <c r="F29" s="2">
        <f t="shared" si="3"/>
        <v>0.9230769230769128</v>
      </c>
      <c r="G29" s="1"/>
      <c r="H29" s="1"/>
      <c r="I29" s="1"/>
      <c r="J29" s="1"/>
      <c r="K29" s="7">
        <f t="shared" si="6"/>
        <v>-1.958255779754836E-11</v>
      </c>
      <c r="L29" s="1">
        <f t="shared" si="7"/>
        <v>1.9554136088117957E-11</v>
      </c>
      <c r="M29" s="1"/>
      <c r="N29" s="2">
        <v>0.076923</v>
      </c>
    </row>
    <row r="30" spans="1:14" ht="15">
      <c r="A30" s="1">
        <f t="shared" si="4"/>
        <v>28</v>
      </c>
      <c r="B30" s="9">
        <f t="shared" si="0"/>
        <v>78.46153846154212</v>
      </c>
      <c r="C30" s="9">
        <f t="shared" si="1"/>
        <v>941.5384615384572</v>
      </c>
      <c r="D30" s="7">
        <f t="shared" si="5"/>
        <v>1019.9999999999993</v>
      </c>
      <c r="E30" s="5">
        <f t="shared" si="2"/>
        <v>0.07692307692308056</v>
      </c>
      <c r="F30" s="2">
        <f t="shared" si="3"/>
        <v>0.9230769230769195</v>
      </c>
      <c r="G30" s="1"/>
      <c r="H30" s="1"/>
      <c r="I30" s="1"/>
      <c r="J30" s="1"/>
      <c r="K30" s="7">
        <f t="shared" si="6"/>
        <v>-6.849631972727366E-12</v>
      </c>
      <c r="L30" s="1">
        <f t="shared" si="7"/>
        <v>6.821210263296962E-12</v>
      </c>
      <c r="M30" s="1"/>
      <c r="N30" s="2">
        <v>0.076923</v>
      </c>
    </row>
    <row r="31" spans="1:14" ht="15">
      <c r="A31" s="1">
        <f t="shared" si="4"/>
        <v>29</v>
      </c>
      <c r="B31" s="9">
        <f t="shared" si="0"/>
        <v>78.46153846153972</v>
      </c>
      <c r="C31" s="9">
        <f t="shared" si="1"/>
        <v>941.5384615384596</v>
      </c>
      <c r="D31" s="7">
        <f>SUM(B31:C31)</f>
        <v>1019.9999999999993</v>
      </c>
      <c r="E31" s="5">
        <f>B31/D31</f>
        <v>0.0769230769230782</v>
      </c>
      <c r="F31" s="2">
        <f>C31/D31</f>
        <v>0.9230769230769218</v>
      </c>
      <c r="G31" s="1"/>
      <c r="H31" s="1"/>
      <c r="I31" s="1"/>
      <c r="J31" s="1"/>
      <c r="K31" s="7">
        <f t="shared" si="6"/>
        <v>-2.4016344468691386E-12</v>
      </c>
      <c r="L31" s="1">
        <f t="shared" si="7"/>
        <v>2.3874235921539366E-12</v>
      </c>
      <c r="M31" s="1"/>
      <c r="N31" s="2">
        <v>0.076923</v>
      </c>
    </row>
    <row r="32" spans="1:14" ht="15">
      <c r="A32" s="1">
        <f t="shared" si="4"/>
        <v>30</v>
      </c>
      <c r="B32" s="9">
        <f t="shared" si="0"/>
        <v>78.46153846153886</v>
      </c>
      <c r="C32" s="9">
        <f t="shared" si="1"/>
        <v>941.5384615384604</v>
      </c>
      <c r="D32" s="7">
        <f>SUM(B32:C32)</f>
        <v>1019.9999999999993</v>
      </c>
      <c r="E32" s="5">
        <f>B32/D32</f>
        <v>0.07692307692307737</v>
      </c>
      <c r="F32" s="2">
        <f>C32/D32</f>
        <v>0.9230769230769226</v>
      </c>
      <c r="G32" s="1"/>
      <c r="H32" s="1"/>
      <c r="I32" s="1"/>
      <c r="J32" s="1"/>
      <c r="K32" s="7">
        <f t="shared" si="6"/>
        <v>-8.526512829121202E-13</v>
      </c>
      <c r="L32" s="1">
        <f t="shared" si="7"/>
        <v>0</v>
      </c>
      <c r="M32" s="1"/>
      <c r="N32" s="2">
        <v>0.076923</v>
      </c>
    </row>
  </sheetData>
  <sheetProtection/>
  <printOptions/>
  <pageMargins left="0.7" right="0.7" top="0.75" bottom="0.75" header="0.3" footer="0.3"/>
  <pageSetup horizontalDpi="600" verticalDpi="600" orientation="portrait" r:id="rId2"/>
  <ignoredErrors>
    <ignoredError sqref="D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I1" sqref="I1"/>
    </sheetView>
  </sheetViews>
  <sheetFormatPr defaultColWidth="9.140625" defaultRowHeight="15"/>
  <cols>
    <col min="4" max="4" width="8.421875" style="0" customWidth="1"/>
  </cols>
  <sheetData>
    <row r="1" spans="1:14" ht="15">
      <c r="A1" s="3" t="s">
        <v>7</v>
      </c>
      <c r="B1" s="10" t="s">
        <v>0</v>
      </c>
      <c r="C1" s="10" t="s">
        <v>1</v>
      </c>
      <c r="D1" s="10" t="s">
        <v>4</v>
      </c>
      <c r="E1" s="4" t="s">
        <v>5</v>
      </c>
      <c r="F1" s="3" t="s">
        <v>6</v>
      </c>
      <c r="G1" s="1"/>
      <c r="H1" s="4" t="s">
        <v>2</v>
      </c>
      <c r="I1" s="3" t="s">
        <v>3</v>
      </c>
      <c r="K1" s="12" t="s">
        <v>8</v>
      </c>
      <c r="L1" s="3" t="s">
        <v>9</v>
      </c>
      <c r="M1" s="1"/>
      <c r="N1" s="14"/>
    </row>
    <row r="2" spans="1:14" ht="15">
      <c r="A2" s="1">
        <v>0</v>
      </c>
      <c r="B2" s="8">
        <v>100</v>
      </c>
      <c r="C2" s="8">
        <v>920</v>
      </c>
      <c r="D2" s="6">
        <f>SUM(B2:C2)</f>
        <v>1020</v>
      </c>
      <c r="E2" s="5">
        <f>B2/D2</f>
        <v>0.09803921568627451</v>
      </c>
      <c r="F2" s="2">
        <f>C2/D2</f>
        <v>0.9019607843137255</v>
      </c>
      <c r="G2" s="1"/>
      <c r="H2" s="15">
        <v>0.05</v>
      </c>
      <c r="I2" s="16">
        <v>0.6</v>
      </c>
      <c r="K2" s="7" t="s">
        <v>10</v>
      </c>
      <c r="L2" s="1" t="s">
        <v>10</v>
      </c>
      <c r="M2" s="1"/>
      <c r="N2" s="13"/>
    </row>
    <row r="3" spans="1:14" ht="15">
      <c r="A3" s="1">
        <f>A2+1</f>
        <v>1</v>
      </c>
      <c r="B3" s="9">
        <f>(1-I2)*B2+H2*C2</f>
        <v>86</v>
      </c>
      <c r="C3" s="9">
        <f>(1-H2)*C2+I2*B2</f>
        <v>934</v>
      </c>
      <c r="D3" s="7">
        <f>SUM(B3:C3)</f>
        <v>1020</v>
      </c>
      <c r="E3" s="5">
        <f>B3/D3</f>
        <v>0.08431372549019608</v>
      </c>
      <c r="F3" s="2">
        <f>C3/D3</f>
        <v>0.9156862745098039</v>
      </c>
      <c r="G3" s="1"/>
      <c r="H3" s="1">
        <f>H2+0.0005*A3</f>
        <v>0.0505</v>
      </c>
      <c r="I3" s="17">
        <f>I2+0.0015*A3-0.00005*A3^2</f>
        <v>0.6014499999999999</v>
      </c>
      <c r="K3" s="7">
        <f>B3-B2</f>
        <v>-14</v>
      </c>
      <c r="L3" s="1">
        <f>C3-C2</f>
        <v>14</v>
      </c>
      <c r="M3" s="1"/>
      <c r="N3" s="13"/>
    </row>
    <row r="4" spans="1:14" ht="15">
      <c r="A4" s="1">
        <f aca="true" t="shared" si="0" ref="A4:A32">A3+1</f>
        <v>2</v>
      </c>
      <c r="B4" s="9">
        <f aca="true" t="shared" si="1" ref="B4:B32">(1-I3)*B3+H3*C3</f>
        <v>81.44230000000002</v>
      </c>
      <c r="C4" s="9">
        <f aca="true" t="shared" si="2" ref="C4:C32">(1-H3)*C3+I3*B3</f>
        <v>938.5577</v>
      </c>
      <c r="D4" s="7">
        <f aca="true" t="shared" si="3" ref="D4:D32">SUM(B4:C4)</f>
        <v>1020</v>
      </c>
      <c r="E4" s="5">
        <f aca="true" t="shared" si="4" ref="E4:E32">B4/D4</f>
        <v>0.07984539215686276</v>
      </c>
      <c r="F4" s="2">
        <f aca="true" t="shared" si="5" ref="F4:F32">C4/D4</f>
        <v>0.9201546078431372</v>
      </c>
      <c r="G4" s="1"/>
      <c r="H4" s="1">
        <f aca="true" t="shared" si="6" ref="H4:H32">H3+0.0005*A4</f>
        <v>0.051500000000000004</v>
      </c>
      <c r="I4" s="17">
        <f aca="true" t="shared" si="7" ref="I4:I32">I3+0.0015*A4-0.00005*A4^2</f>
        <v>0.60425</v>
      </c>
      <c r="K4" s="7">
        <f aca="true" t="shared" si="8" ref="K4:L32">B4-B3</f>
        <v>-4.557699999999983</v>
      </c>
      <c r="L4" s="1">
        <f t="shared" si="8"/>
        <v>4.557699999999954</v>
      </c>
      <c r="M4" s="1"/>
      <c r="N4" s="13"/>
    </row>
    <row r="5" spans="1:14" ht="15">
      <c r="A5" s="1">
        <f t="shared" si="0"/>
        <v>3</v>
      </c>
      <c r="B5" s="9">
        <f t="shared" si="1"/>
        <v>80.56651177500001</v>
      </c>
      <c r="C5" s="9">
        <f t="shared" si="2"/>
        <v>939.4334882249999</v>
      </c>
      <c r="D5" s="7">
        <f t="shared" si="3"/>
        <v>1019.9999999999999</v>
      </c>
      <c r="E5" s="5">
        <f t="shared" si="4"/>
        <v>0.07898677625000002</v>
      </c>
      <c r="F5" s="2">
        <f t="shared" si="5"/>
        <v>0.92101322375</v>
      </c>
      <c r="G5" s="1"/>
      <c r="H5" s="1">
        <f t="shared" si="6"/>
        <v>0.053000000000000005</v>
      </c>
      <c r="I5" s="17">
        <f t="shared" si="7"/>
        <v>0.6083</v>
      </c>
      <c r="K5" s="7">
        <f t="shared" si="8"/>
        <v>-0.875788225000008</v>
      </c>
      <c r="L5" s="1">
        <f t="shared" si="8"/>
        <v>0.8757882249999511</v>
      </c>
      <c r="M5" s="1"/>
      <c r="N5" s="13"/>
    </row>
    <row r="6" spans="1:14" ht="15">
      <c r="A6" s="1">
        <f t="shared" si="0"/>
        <v>4</v>
      </c>
      <c r="B6" s="9">
        <f t="shared" si="1"/>
        <v>81.3478775381925</v>
      </c>
      <c r="C6" s="9">
        <f t="shared" si="2"/>
        <v>938.6521224618074</v>
      </c>
      <c r="D6" s="7">
        <f t="shared" si="3"/>
        <v>1019.9999999999999</v>
      </c>
      <c r="E6" s="5">
        <f t="shared" si="4"/>
        <v>0.07975282111587502</v>
      </c>
      <c r="F6" s="2">
        <f t="shared" si="5"/>
        <v>0.920247178884125</v>
      </c>
      <c r="G6" s="1"/>
      <c r="H6" s="1">
        <f t="shared" si="6"/>
        <v>0.05500000000000001</v>
      </c>
      <c r="I6" s="17">
        <f t="shared" si="7"/>
        <v>0.6134999999999999</v>
      </c>
      <c r="K6" s="7">
        <f t="shared" si="8"/>
        <v>0.7813657631924968</v>
      </c>
      <c r="L6" s="1">
        <f t="shared" si="8"/>
        <v>-0.7813657631925253</v>
      </c>
      <c r="M6" s="1"/>
      <c r="N6" s="13"/>
    </row>
    <row r="7" spans="1:14" ht="15">
      <c r="A7" s="1">
        <f t="shared" si="0"/>
        <v>5</v>
      </c>
      <c r="B7" s="9">
        <f t="shared" si="1"/>
        <v>83.06682140391082</v>
      </c>
      <c r="C7" s="9">
        <f t="shared" si="2"/>
        <v>936.9331785960891</v>
      </c>
      <c r="D7" s="7">
        <f t="shared" si="3"/>
        <v>1019.9999999999999</v>
      </c>
      <c r="E7" s="5">
        <f t="shared" si="4"/>
        <v>0.08143806019991258</v>
      </c>
      <c r="F7" s="2">
        <f t="shared" si="5"/>
        <v>0.9185619398000874</v>
      </c>
      <c r="G7" s="1"/>
      <c r="H7" s="1">
        <f t="shared" si="6"/>
        <v>0.05750000000000001</v>
      </c>
      <c r="I7" s="17">
        <f t="shared" si="7"/>
        <v>0.6197499999999999</v>
      </c>
      <c r="K7" s="7">
        <f t="shared" si="8"/>
        <v>1.718943865718316</v>
      </c>
      <c r="L7" s="1">
        <f t="shared" si="8"/>
        <v>-1.7189438657183018</v>
      </c>
      <c r="M7" s="1"/>
      <c r="N7" s="2"/>
    </row>
    <row r="8" spans="1:14" ht="15">
      <c r="A8" s="1">
        <f t="shared" si="0"/>
        <v>6</v>
      </c>
      <c r="B8" s="9">
        <f t="shared" si="1"/>
        <v>85.45981660811223</v>
      </c>
      <c r="C8" s="9">
        <f t="shared" si="2"/>
        <v>934.5401833918877</v>
      </c>
      <c r="D8" s="7">
        <f t="shared" si="3"/>
        <v>1019.9999999999999</v>
      </c>
      <c r="E8" s="5">
        <f t="shared" si="4"/>
        <v>0.0837841339295218</v>
      </c>
      <c r="F8" s="2">
        <f t="shared" si="5"/>
        <v>0.9162158660704782</v>
      </c>
      <c r="G8" s="1"/>
      <c r="H8" s="1">
        <f t="shared" si="6"/>
        <v>0.06050000000000001</v>
      </c>
      <c r="I8" s="17">
        <f t="shared" si="7"/>
        <v>0.6269499999999999</v>
      </c>
      <c r="K8" s="7">
        <f t="shared" si="8"/>
        <v>2.392995204201412</v>
      </c>
      <c r="L8" s="1">
        <f t="shared" si="8"/>
        <v>-2.392995204201384</v>
      </c>
      <c r="M8" s="1"/>
      <c r="N8" s="2"/>
    </row>
    <row r="9" spans="1:14" ht="15">
      <c r="A9" s="1">
        <f t="shared" si="0"/>
        <v>7</v>
      </c>
      <c r="B9" s="9">
        <f t="shared" si="1"/>
        <v>88.4204656808655</v>
      </c>
      <c r="C9" s="9">
        <f t="shared" si="2"/>
        <v>931.5795343191345</v>
      </c>
      <c r="D9" s="7">
        <f t="shared" si="3"/>
        <v>1020</v>
      </c>
      <c r="E9" s="5">
        <f t="shared" si="4"/>
        <v>0.08668673105967206</v>
      </c>
      <c r="F9" s="2">
        <f t="shared" si="5"/>
        <v>0.9133132689403279</v>
      </c>
      <c r="G9" s="1"/>
      <c r="H9" s="1">
        <f t="shared" si="6"/>
        <v>0.06400000000000002</v>
      </c>
      <c r="I9" s="17">
        <f t="shared" si="7"/>
        <v>0.6349999999999999</v>
      </c>
      <c r="K9" s="7">
        <f t="shared" si="8"/>
        <v>2.96064907275327</v>
      </c>
      <c r="L9" s="1">
        <f t="shared" si="8"/>
        <v>-2.960649072753199</v>
      </c>
      <c r="M9" s="1"/>
      <c r="N9" s="2"/>
    </row>
    <row r="10" spans="1:14" ht="15">
      <c r="A10" s="1">
        <f t="shared" si="0"/>
        <v>8</v>
      </c>
      <c r="B10" s="9">
        <f t="shared" si="1"/>
        <v>91.89456016994055</v>
      </c>
      <c r="C10" s="9">
        <f t="shared" si="2"/>
        <v>928.1054398300594</v>
      </c>
      <c r="D10" s="7">
        <f t="shared" si="3"/>
        <v>1019.9999999999999</v>
      </c>
      <c r="E10" s="5">
        <f t="shared" si="4"/>
        <v>0.09009270604896133</v>
      </c>
      <c r="F10" s="2">
        <f t="shared" si="5"/>
        <v>0.9099072939510386</v>
      </c>
      <c r="G10" s="1"/>
      <c r="H10" s="1">
        <f t="shared" si="6"/>
        <v>0.06800000000000002</v>
      </c>
      <c r="I10" s="17">
        <f t="shared" si="7"/>
        <v>0.6437999999999999</v>
      </c>
      <c r="K10" s="7">
        <f t="shared" si="8"/>
        <v>3.4740944890750427</v>
      </c>
      <c r="L10" s="1">
        <f t="shared" si="8"/>
        <v>-3.474094489075128</v>
      </c>
      <c r="M10" s="1"/>
      <c r="N10" s="2"/>
    </row>
    <row r="11" spans="1:14" ht="15">
      <c r="A11" s="1">
        <f t="shared" si="0"/>
        <v>9</v>
      </c>
      <c r="B11" s="9">
        <f t="shared" si="1"/>
        <v>95.8440122409769</v>
      </c>
      <c r="C11" s="9">
        <f t="shared" si="2"/>
        <v>924.155987759023</v>
      </c>
      <c r="D11" s="7">
        <f t="shared" si="3"/>
        <v>1019.9999999999999</v>
      </c>
      <c r="E11" s="5">
        <f t="shared" si="4"/>
        <v>0.09396471788331069</v>
      </c>
      <c r="F11" s="2">
        <f t="shared" si="5"/>
        <v>0.9060352821166893</v>
      </c>
      <c r="G11" s="1"/>
      <c r="H11" s="1">
        <f t="shared" si="6"/>
        <v>0.07250000000000002</v>
      </c>
      <c r="I11" s="17">
        <f t="shared" si="7"/>
        <v>0.6532499999999999</v>
      </c>
      <c r="K11" s="7">
        <f t="shared" si="8"/>
        <v>3.9494520710363474</v>
      </c>
      <c r="L11" s="1">
        <f t="shared" si="8"/>
        <v>-3.949452071036376</v>
      </c>
      <c r="M11" s="1"/>
      <c r="N11" s="2"/>
    </row>
    <row r="12" spans="1:14" ht="15">
      <c r="A12" s="1">
        <f t="shared" si="0"/>
        <v>10</v>
      </c>
      <c r="B12" s="9">
        <f t="shared" si="1"/>
        <v>100.23522035708794</v>
      </c>
      <c r="C12" s="9">
        <f t="shared" si="2"/>
        <v>919.764779642912</v>
      </c>
      <c r="D12" s="7">
        <f t="shared" si="3"/>
        <v>1020</v>
      </c>
      <c r="E12" s="5">
        <f t="shared" si="4"/>
        <v>0.09826982387949798</v>
      </c>
      <c r="F12" s="2">
        <f t="shared" si="5"/>
        <v>0.901730176120502</v>
      </c>
      <c r="G12" s="1"/>
      <c r="H12" s="1">
        <f t="shared" si="6"/>
        <v>0.07750000000000003</v>
      </c>
      <c r="I12" s="17">
        <f t="shared" si="7"/>
        <v>0.6632499999999999</v>
      </c>
      <c r="K12" s="7">
        <f t="shared" si="8"/>
        <v>4.391208116111045</v>
      </c>
      <c r="L12" s="1">
        <f t="shared" si="8"/>
        <v>-4.391208116110988</v>
      </c>
      <c r="M12" s="1"/>
      <c r="N12" s="2"/>
    </row>
    <row r="13" spans="1:14" ht="15">
      <c r="A13" s="1">
        <f t="shared" si="0"/>
        <v>11</v>
      </c>
      <c r="B13" s="9">
        <f t="shared" si="1"/>
        <v>105.03598087757507</v>
      </c>
      <c r="C13" s="9">
        <f t="shared" si="2"/>
        <v>914.9640191224248</v>
      </c>
      <c r="D13" s="7">
        <f t="shared" si="3"/>
        <v>1019.9999999999999</v>
      </c>
      <c r="E13" s="5">
        <f t="shared" si="4"/>
        <v>0.10297645184075989</v>
      </c>
      <c r="F13" s="2">
        <f t="shared" si="5"/>
        <v>0.8970235481592401</v>
      </c>
      <c r="G13" s="1"/>
      <c r="H13" s="1">
        <f t="shared" si="6"/>
        <v>0.08300000000000003</v>
      </c>
      <c r="I13" s="17">
        <f t="shared" si="7"/>
        <v>0.6736999999999999</v>
      </c>
      <c r="K13" s="7">
        <f t="shared" si="8"/>
        <v>4.800760520487131</v>
      </c>
      <c r="L13" s="1">
        <f t="shared" si="8"/>
        <v>-4.800760520487188</v>
      </c>
      <c r="M13" s="1"/>
      <c r="N13" s="2"/>
    </row>
    <row r="14" spans="1:14" ht="15">
      <c r="A14" s="1">
        <f t="shared" si="0"/>
        <v>12</v>
      </c>
      <c r="B14" s="9">
        <f t="shared" si="1"/>
        <v>110.21525414751405</v>
      </c>
      <c r="C14" s="9">
        <f t="shared" si="2"/>
        <v>909.7847458524858</v>
      </c>
      <c r="D14" s="7">
        <f t="shared" si="3"/>
        <v>1019.9999999999999</v>
      </c>
      <c r="E14" s="5">
        <f t="shared" si="4"/>
        <v>0.10805417073285692</v>
      </c>
      <c r="F14" s="2">
        <f t="shared" si="5"/>
        <v>0.891945829267143</v>
      </c>
      <c r="G14" s="1"/>
      <c r="H14" s="1">
        <f t="shared" si="6"/>
        <v>0.08900000000000004</v>
      </c>
      <c r="I14" s="17">
        <f t="shared" si="7"/>
        <v>0.6844999999999999</v>
      </c>
      <c r="K14" s="7">
        <f t="shared" si="8"/>
        <v>5.1792732699389745</v>
      </c>
      <c r="L14" s="1">
        <f t="shared" si="8"/>
        <v>-5.179273269939017</v>
      </c>
      <c r="M14" s="1"/>
      <c r="N14" s="2"/>
    </row>
    <row r="15" spans="1:14" ht="15">
      <c r="A15" s="1">
        <f t="shared" si="0"/>
        <v>13</v>
      </c>
      <c r="B15" s="9">
        <f t="shared" si="1"/>
        <v>115.74375506441197</v>
      </c>
      <c r="C15" s="9">
        <f t="shared" si="2"/>
        <v>904.2562449355878</v>
      </c>
      <c r="D15" s="7">
        <f t="shared" si="3"/>
        <v>1019.9999999999998</v>
      </c>
      <c r="E15" s="5">
        <f t="shared" si="4"/>
        <v>0.11347426967099215</v>
      </c>
      <c r="F15" s="2">
        <f t="shared" si="5"/>
        <v>0.8865257303290078</v>
      </c>
      <c r="G15" s="1"/>
      <c r="H15" s="1">
        <f t="shared" si="6"/>
        <v>0.09550000000000004</v>
      </c>
      <c r="I15" s="17">
        <f t="shared" si="7"/>
        <v>0.6955499999999999</v>
      </c>
      <c r="K15" s="7">
        <f t="shared" si="8"/>
        <v>5.528500916897926</v>
      </c>
      <c r="L15" s="1">
        <f t="shared" si="8"/>
        <v>-5.528500916897997</v>
      </c>
      <c r="M15" s="1"/>
      <c r="N15" s="2"/>
    </row>
    <row r="16" spans="1:14" ht="15">
      <c r="A16" s="1">
        <f t="shared" si="0"/>
        <v>14</v>
      </c>
      <c r="B16" s="9">
        <f t="shared" si="1"/>
        <v>121.59465762070892</v>
      </c>
      <c r="C16" s="9">
        <f t="shared" si="2"/>
        <v>898.4053423792908</v>
      </c>
      <c r="D16" s="7">
        <f t="shared" si="3"/>
        <v>1019.9999999999998</v>
      </c>
      <c r="E16" s="5">
        <f t="shared" si="4"/>
        <v>0.11921044864775386</v>
      </c>
      <c r="F16" s="2">
        <f t="shared" si="5"/>
        <v>0.8807895513522461</v>
      </c>
      <c r="G16" s="1"/>
      <c r="H16" s="1">
        <f t="shared" si="6"/>
        <v>0.10250000000000005</v>
      </c>
      <c r="I16" s="17">
        <f t="shared" si="7"/>
        <v>0.7067499999999999</v>
      </c>
      <c r="K16" s="7">
        <f t="shared" si="8"/>
        <v>5.850902556296944</v>
      </c>
      <c r="L16" s="1">
        <f t="shared" si="8"/>
        <v>-5.850902556297001</v>
      </c>
      <c r="M16" s="1"/>
      <c r="N16" s="2"/>
    </row>
    <row r="17" spans="1:14" ht="15">
      <c r="A17" s="1">
        <f t="shared" si="0"/>
        <v>15</v>
      </c>
      <c r="B17" s="9">
        <f t="shared" si="1"/>
        <v>127.74418094115026</v>
      </c>
      <c r="C17" s="9">
        <f t="shared" si="2"/>
        <v>892.2558190588495</v>
      </c>
      <c r="D17" s="7">
        <f t="shared" si="3"/>
        <v>1019.9999999999998</v>
      </c>
      <c r="E17" s="5">
        <f t="shared" si="4"/>
        <v>0.1252393930795591</v>
      </c>
      <c r="F17" s="2">
        <f t="shared" si="5"/>
        <v>0.8747606069204409</v>
      </c>
      <c r="G17" s="1"/>
      <c r="H17" s="1">
        <f t="shared" si="6"/>
        <v>0.11000000000000004</v>
      </c>
      <c r="I17" s="17">
        <f t="shared" si="7"/>
        <v>0.7179999999999999</v>
      </c>
      <c r="K17" s="7">
        <f t="shared" si="8"/>
        <v>6.149523320441347</v>
      </c>
      <c r="L17" s="1">
        <f t="shared" si="8"/>
        <v>-6.14952332044129</v>
      </c>
      <c r="M17" s="1"/>
      <c r="N17" s="2"/>
    </row>
    <row r="18" spans="1:14" ht="15">
      <c r="A18" s="1">
        <f t="shared" si="0"/>
        <v>16</v>
      </c>
      <c r="B18" s="9">
        <f t="shared" si="1"/>
        <v>134.1719991218779</v>
      </c>
      <c r="C18" s="9">
        <f t="shared" si="2"/>
        <v>885.8280008781219</v>
      </c>
      <c r="D18" s="7">
        <f t="shared" si="3"/>
        <v>1019.9999999999998</v>
      </c>
      <c r="E18" s="5">
        <f t="shared" si="4"/>
        <v>0.13154117560968423</v>
      </c>
      <c r="F18" s="2">
        <f t="shared" si="5"/>
        <v>0.8684588243903157</v>
      </c>
      <c r="G18" s="1"/>
      <c r="H18" s="1">
        <f t="shared" si="6"/>
        <v>0.11800000000000005</v>
      </c>
      <c r="I18" s="17">
        <f t="shared" si="7"/>
        <v>0.7291999999999998</v>
      </c>
      <c r="K18" s="7">
        <f t="shared" si="8"/>
        <v>6.427818180727627</v>
      </c>
      <c r="L18" s="1">
        <f t="shared" si="8"/>
        <v>-6.427818180727627</v>
      </c>
      <c r="M18" s="1"/>
      <c r="N18" s="2"/>
    </row>
    <row r="19" spans="1:14" ht="15">
      <c r="A19" s="1">
        <f t="shared" si="0"/>
        <v>17</v>
      </c>
      <c r="B19" s="9">
        <f t="shared" si="1"/>
        <v>140.86148146582298</v>
      </c>
      <c r="C19" s="9">
        <f t="shared" si="2"/>
        <v>879.1385185341767</v>
      </c>
      <c r="D19" s="7">
        <f t="shared" si="3"/>
        <v>1019.9999999999997</v>
      </c>
      <c r="E19" s="5">
        <f t="shared" si="4"/>
        <v>0.13809949163315982</v>
      </c>
      <c r="F19" s="2">
        <f t="shared" si="5"/>
        <v>0.8619005083668402</v>
      </c>
      <c r="G19" s="1"/>
      <c r="H19" s="1">
        <f t="shared" si="6"/>
        <v>0.12650000000000006</v>
      </c>
      <c r="I19" s="17">
        <f t="shared" si="7"/>
        <v>0.7402499999999999</v>
      </c>
      <c r="K19" s="7">
        <f t="shared" si="8"/>
        <v>6.6894823439450875</v>
      </c>
      <c r="L19" s="1">
        <f t="shared" si="8"/>
        <v>-6.689482343945201</v>
      </c>
      <c r="M19" s="1"/>
      <c r="N19" s="2"/>
    </row>
    <row r="20" spans="1:14" ht="15">
      <c r="A20" s="1">
        <f t="shared" si="0"/>
        <v>18</v>
      </c>
      <c r="B20" s="9">
        <f t="shared" si="1"/>
        <v>147.79979240532094</v>
      </c>
      <c r="C20" s="9">
        <f t="shared" si="2"/>
        <v>872.2002075946788</v>
      </c>
      <c r="D20" s="7">
        <f t="shared" si="3"/>
        <v>1019.9999999999998</v>
      </c>
      <c r="E20" s="5">
        <f t="shared" si="4"/>
        <v>0.1449017572601186</v>
      </c>
      <c r="F20" s="2">
        <f t="shared" si="5"/>
        <v>0.8550982427398813</v>
      </c>
      <c r="G20" s="1"/>
      <c r="H20" s="1">
        <f t="shared" si="6"/>
        <v>0.13550000000000006</v>
      </c>
      <c r="I20" s="17">
        <f t="shared" si="7"/>
        <v>0.7510499999999999</v>
      </c>
      <c r="K20" s="7">
        <f t="shared" si="8"/>
        <v>6.938310939497967</v>
      </c>
      <c r="L20" s="1">
        <f t="shared" si="8"/>
        <v>-6.93831093949791</v>
      </c>
      <c r="M20" s="1"/>
      <c r="N20" s="2"/>
    </row>
    <row r="21" spans="1:14" ht="15">
      <c r="A21" s="1">
        <f t="shared" si="0"/>
        <v>19</v>
      </c>
      <c r="B21" s="9">
        <f t="shared" si="1"/>
        <v>154.97788644838369</v>
      </c>
      <c r="C21" s="9">
        <f t="shared" si="2"/>
        <v>865.022113551616</v>
      </c>
      <c r="D21" s="7">
        <f t="shared" si="3"/>
        <v>1019.9999999999998</v>
      </c>
      <c r="E21" s="5">
        <f t="shared" si="4"/>
        <v>0.1519391043611605</v>
      </c>
      <c r="F21" s="2">
        <f t="shared" si="5"/>
        <v>0.8480608956388395</v>
      </c>
      <c r="G21" s="1"/>
      <c r="H21" s="1">
        <f t="shared" si="6"/>
        <v>0.14500000000000007</v>
      </c>
      <c r="I21" s="17">
        <f t="shared" si="7"/>
        <v>0.7614999999999998</v>
      </c>
      <c r="K21" s="7">
        <f t="shared" si="8"/>
        <v>7.1780940430627425</v>
      </c>
      <c r="L21" s="1">
        <f t="shared" si="8"/>
        <v>-7.1780940430627425</v>
      </c>
      <c r="M21" s="1"/>
      <c r="N21" s="2"/>
    </row>
    <row r="22" spans="1:14" ht="15">
      <c r="A22" s="1">
        <f t="shared" si="0"/>
        <v>20</v>
      </c>
      <c r="B22" s="9">
        <f t="shared" si="1"/>
        <v>162.3904323829239</v>
      </c>
      <c r="C22" s="9">
        <f t="shared" si="2"/>
        <v>857.6095676170759</v>
      </c>
      <c r="D22" s="7">
        <f t="shared" si="3"/>
        <v>1019.9999999999998</v>
      </c>
      <c r="E22" s="5">
        <f t="shared" si="4"/>
        <v>0.15920630625776858</v>
      </c>
      <c r="F22" s="2">
        <f t="shared" si="5"/>
        <v>0.8407936937422315</v>
      </c>
      <c r="G22" s="1"/>
      <c r="H22" s="1">
        <f t="shared" si="6"/>
        <v>0.15500000000000008</v>
      </c>
      <c r="I22" s="17">
        <f t="shared" si="7"/>
        <v>0.7714999999999999</v>
      </c>
      <c r="K22" s="7">
        <f t="shared" si="8"/>
        <v>7.412545934540219</v>
      </c>
      <c r="L22" s="1">
        <f t="shared" si="8"/>
        <v>-7.412545934540162</v>
      </c>
      <c r="M22" s="1"/>
      <c r="N22" s="2"/>
    </row>
    <row r="23" spans="1:14" ht="15">
      <c r="A23" s="1">
        <f t="shared" si="0"/>
        <v>21</v>
      </c>
      <c r="B23" s="9">
        <f t="shared" si="1"/>
        <v>170.03569678014497</v>
      </c>
      <c r="C23" s="9">
        <f t="shared" si="2"/>
        <v>849.9643032198549</v>
      </c>
      <c r="D23" s="7">
        <f t="shared" si="3"/>
        <v>1019.9999999999998</v>
      </c>
      <c r="E23" s="5">
        <f t="shared" si="4"/>
        <v>0.16670166350994609</v>
      </c>
      <c r="F23" s="2">
        <f t="shared" si="5"/>
        <v>0.8332983364900539</v>
      </c>
      <c r="G23" s="1"/>
      <c r="H23" s="1">
        <f t="shared" si="6"/>
        <v>0.1655000000000001</v>
      </c>
      <c r="I23" s="17">
        <f t="shared" si="7"/>
        <v>0.7809499999999998</v>
      </c>
      <c r="K23" s="7">
        <f t="shared" si="8"/>
        <v>7.645264397221069</v>
      </c>
      <c r="L23" s="1">
        <f t="shared" si="8"/>
        <v>-7.645264397221013</v>
      </c>
      <c r="M23" s="1"/>
      <c r="N23" s="2"/>
    </row>
    <row r="24" spans="1:14" ht="15">
      <c r="A24" s="1">
        <f t="shared" si="0"/>
        <v>22</v>
      </c>
      <c r="B24" s="9">
        <f t="shared" si="1"/>
        <v>177.91541156257685</v>
      </c>
      <c r="C24" s="9">
        <f t="shared" si="2"/>
        <v>842.084588437423</v>
      </c>
      <c r="D24" s="7">
        <f t="shared" si="3"/>
        <v>1019.9999999999999</v>
      </c>
      <c r="E24" s="5">
        <f t="shared" si="4"/>
        <v>0.17442687408095772</v>
      </c>
      <c r="F24" s="2">
        <f t="shared" si="5"/>
        <v>0.8255731259190423</v>
      </c>
      <c r="G24" s="1"/>
      <c r="H24" s="1">
        <f t="shared" si="6"/>
        <v>0.1765000000000001</v>
      </c>
      <c r="I24" s="17">
        <f t="shared" si="7"/>
        <v>0.7897499999999998</v>
      </c>
      <c r="K24" s="7">
        <f t="shared" si="8"/>
        <v>7.879714782431876</v>
      </c>
      <c r="L24" s="1">
        <f t="shared" si="8"/>
        <v>-7.879714782431847</v>
      </c>
      <c r="M24" s="1"/>
      <c r="N24" s="2"/>
    </row>
    <row r="25" spans="1:14" ht="15">
      <c r="A25" s="1">
        <f t="shared" si="0"/>
        <v>23</v>
      </c>
      <c r="B25" s="9">
        <f t="shared" si="1"/>
        <v>186.03464514023705</v>
      </c>
      <c r="C25" s="9">
        <f t="shared" si="2"/>
        <v>833.9653548597628</v>
      </c>
      <c r="D25" s="7">
        <f t="shared" si="3"/>
        <v>1019.9999999999998</v>
      </c>
      <c r="E25" s="5">
        <f t="shared" si="4"/>
        <v>0.18238690700023244</v>
      </c>
      <c r="F25" s="2">
        <f t="shared" si="5"/>
        <v>0.8176130929997676</v>
      </c>
      <c r="G25" s="1"/>
      <c r="H25" s="1">
        <f t="shared" si="6"/>
        <v>0.1880000000000001</v>
      </c>
      <c r="I25" s="17">
        <f t="shared" si="7"/>
        <v>0.7977999999999998</v>
      </c>
      <c r="K25" s="7">
        <f t="shared" si="8"/>
        <v>8.119233577660196</v>
      </c>
      <c r="L25" s="1">
        <f t="shared" si="8"/>
        <v>-8.119233577660225</v>
      </c>
      <c r="M25" s="1"/>
      <c r="N25" s="2"/>
    </row>
    <row r="26" spans="1:14" ht="15">
      <c r="A26" s="1">
        <f t="shared" si="0"/>
        <v>24</v>
      </c>
      <c r="B26" s="9">
        <f t="shared" si="1"/>
        <v>194.40169196099146</v>
      </c>
      <c r="C26" s="9">
        <f t="shared" si="2"/>
        <v>825.5983080390083</v>
      </c>
      <c r="D26" s="7">
        <f t="shared" si="3"/>
        <v>1019.9999999999998</v>
      </c>
      <c r="E26" s="5">
        <f t="shared" si="4"/>
        <v>0.19058989407940344</v>
      </c>
      <c r="F26" s="2">
        <f t="shared" si="5"/>
        <v>0.8094101059205966</v>
      </c>
      <c r="G26" s="1"/>
      <c r="H26" s="1">
        <f t="shared" si="6"/>
        <v>0.20000000000000012</v>
      </c>
      <c r="I26" s="17">
        <f t="shared" si="7"/>
        <v>0.8049999999999998</v>
      </c>
      <c r="K26" s="7">
        <f t="shared" si="8"/>
        <v>8.36704682075441</v>
      </c>
      <c r="L26" s="1">
        <f t="shared" si="8"/>
        <v>-8.367046820754467</v>
      </c>
      <c r="M26" s="1"/>
      <c r="N26" s="2"/>
    </row>
    <row r="27" spans="1:14" ht="15">
      <c r="A27" s="1">
        <f t="shared" si="0"/>
        <v>25</v>
      </c>
      <c r="B27" s="9">
        <f t="shared" si="1"/>
        <v>203.02799154019513</v>
      </c>
      <c r="C27" s="9">
        <f t="shared" si="2"/>
        <v>816.9720084598046</v>
      </c>
      <c r="D27" s="7">
        <f t="shared" si="3"/>
        <v>1019.9999999999997</v>
      </c>
      <c r="E27" s="5">
        <f t="shared" si="4"/>
        <v>0.19904705052960314</v>
      </c>
      <c r="F27" s="2">
        <f t="shared" si="5"/>
        <v>0.8009529494703969</v>
      </c>
      <c r="G27" s="1"/>
      <c r="H27" s="1">
        <f t="shared" si="6"/>
        <v>0.21250000000000013</v>
      </c>
      <c r="I27" s="17">
        <f t="shared" si="7"/>
        <v>0.8112499999999998</v>
      </c>
      <c r="K27" s="7">
        <f t="shared" si="8"/>
        <v>8.626299579203675</v>
      </c>
      <c r="L27" s="1">
        <f t="shared" si="8"/>
        <v>-8.62629957920376</v>
      </c>
      <c r="M27" s="1"/>
      <c r="N27" s="2"/>
    </row>
    <row r="28" spans="1:14" ht="15">
      <c r="A28" s="1">
        <f t="shared" si="0"/>
        <v>26</v>
      </c>
      <c r="B28" s="9">
        <f t="shared" si="1"/>
        <v>211.92808520092046</v>
      </c>
      <c r="C28" s="9">
        <f t="shared" si="2"/>
        <v>808.0719147990792</v>
      </c>
      <c r="D28" s="7">
        <f t="shared" si="3"/>
        <v>1019.9999999999997</v>
      </c>
      <c r="E28" s="5">
        <f t="shared" si="4"/>
        <v>0.2077726325499221</v>
      </c>
      <c r="F28" s="2">
        <f t="shared" si="5"/>
        <v>0.7922273674500779</v>
      </c>
      <c r="G28" s="1"/>
      <c r="H28" s="1">
        <f t="shared" si="6"/>
        <v>0.22550000000000014</v>
      </c>
      <c r="I28" s="17">
        <f t="shared" si="7"/>
        <v>0.8164499999999998</v>
      </c>
      <c r="K28" s="7">
        <f t="shared" si="8"/>
        <v>8.900093660725332</v>
      </c>
      <c r="L28" s="1">
        <f t="shared" si="8"/>
        <v>-8.90009366072536</v>
      </c>
      <c r="M28" s="1"/>
      <c r="N28" s="2"/>
    </row>
    <row r="29" spans="1:14" ht="15">
      <c r="A29" s="1">
        <f t="shared" si="0"/>
        <v>27</v>
      </c>
      <c r="B29" s="9">
        <f t="shared" si="1"/>
        <v>221.11961682582148</v>
      </c>
      <c r="C29" s="9">
        <f t="shared" si="2"/>
        <v>798.8803831741782</v>
      </c>
      <c r="D29" s="7">
        <f t="shared" si="3"/>
        <v>1019.9999999999997</v>
      </c>
      <c r="E29" s="5">
        <f t="shared" si="4"/>
        <v>0.21678393806453095</v>
      </c>
      <c r="F29" s="2">
        <f t="shared" si="5"/>
        <v>0.7832160619354691</v>
      </c>
      <c r="G29" s="1"/>
      <c r="H29" s="1">
        <f t="shared" si="6"/>
        <v>0.23900000000000016</v>
      </c>
      <c r="I29" s="17">
        <f t="shared" si="7"/>
        <v>0.8204999999999998</v>
      </c>
      <c r="K29" s="7">
        <f t="shared" si="8"/>
        <v>9.191531624901017</v>
      </c>
      <c r="L29" s="1">
        <f t="shared" si="8"/>
        <v>-9.191531624901017</v>
      </c>
      <c r="M29" s="1"/>
      <c r="N29" s="2"/>
    </row>
    <row r="30" spans="1:14" ht="15">
      <c r="A30" s="1">
        <f t="shared" si="0"/>
        <v>28</v>
      </c>
      <c r="B30" s="9">
        <f t="shared" si="1"/>
        <v>230.62338279886373</v>
      </c>
      <c r="C30" s="9">
        <f t="shared" si="2"/>
        <v>789.3766172011359</v>
      </c>
      <c r="D30" s="7">
        <f t="shared" si="3"/>
        <v>1019.9999999999997</v>
      </c>
      <c r="E30" s="5">
        <f t="shared" si="4"/>
        <v>0.2261013556851606</v>
      </c>
      <c r="F30" s="2">
        <f t="shared" si="5"/>
        <v>0.7738986443148393</v>
      </c>
      <c r="G30" s="1"/>
      <c r="H30" s="1">
        <f t="shared" si="6"/>
        <v>0.25300000000000017</v>
      </c>
      <c r="I30" s="17">
        <f t="shared" si="7"/>
        <v>0.8232999999999998</v>
      </c>
      <c r="K30" s="7">
        <f t="shared" si="8"/>
        <v>9.503765973042249</v>
      </c>
      <c r="L30" s="1">
        <f t="shared" si="8"/>
        <v>-9.503765973042277</v>
      </c>
      <c r="M30" s="1"/>
      <c r="N30" s="2"/>
    </row>
    <row r="31" spans="1:14" ht="15">
      <c r="A31" s="1">
        <f t="shared" si="0"/>
        <v>29</v>
      </c>
      <c r="B31" s="9">
        <f t="shared" si="1"/>
        <v>240.4634358924468</v>
      </c>
      <c r="C31" s="9">
        <f t="shared" si="2"/>
        <v>779.5365641075529</v>
      </c>
      <c r="D31" s="7">
        <f t="shared" si="3"/>
        <v>1019.9999999999997</v>
      </c>
      <c r="E31" s="5">
        <f t="shared" si="4"/>
        <v>0.23574846656122242</v>
      </c>
      <c r="F31" s="2">
        <f t="shared" si="5"/>
        <v>0.7642515334387776</v>
      </c>
      <c r="G31" s="1"/>
      <c r="H31" s="1">
        <f t="shared" si="6"/>
        <v>0.2675000000000002</v>
      </c>
      <c r="I31" s="17">
        <f t="shared" si="7"/>
        <v>0.8247499999999998</v>
      </c>
      <c r="K31" s="7">
        <f t="shared" si="8"/>
        <v>9.840053093583066</v>
      </c>
      <c r="L31" s="1">
        <f t="shared" si="8"/>
        <v>-9.840053093583037</v>
      </c>
      <c r="M31" s="1"/>
      <c r="N31" s="2"/>
    </row>
    <row r="32" spans="1:14" ht="15">
      <c r="A32" s="1">
        <f t="shared" si="0"/>
        <v>30</v>
      </c>
      <c r="B32" s="9">
        <f t="shared" si="1"/>
        <v>250.66724803892188</v>
      </c>
      <c r="C32" s="9">
        <f t="shared" si="2"/>
        <v>769.3327519610777</v>
      </c>
      <c r="D32" s="7">
        <f t="shared" si="3"/>
        <v>1019.9999999999997</v>
      </c>
      <c r="E32" s="5">
        <f t="shared" si="4"/>
        <v>0.2457522039597274</v>
      </c>
      <c r="F32" s="2">
        <f t="shared" si="5"/>
        <v>0.7542477960402726</v>
      </c>
      <c r="G32" s="1"/>
      <c r="H32" s="1">
        <f t="shared" si="6"/>
        <v>0.2825000000000002</v>
      </c>
      <c r="I32" s="17">
        <f t="shared" si="7"/>
        <v>0.8247499999999998</v>
      </c>
      <c r="K32" s="7">
        <f t="shared" si="8"/>
        <v>10.203812146475087</v>
      </c>
      <c r="L32" s="1">
        <f t="shared" si="8"/>
        <v>-10.203812146475116</v>
      </c>
      <c r="M32" s="1"/>
      <c r="N32" s="2"/>
    </row>
  </sheetData>
  <sheetProtection/>
  <printOptions/>
  <pageMargins left="0.7" right="0.7" top="0.75" bottom="0.75" header="0.3" footer="0.3"/>
  <pageSetup horizontalDpi="600" verticalDpi="600" orientation="portrait" r:id="rId2"/>
  <ignoredErrors>
    <ignoredError sqref="D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Wesleyan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N Swisher IV</dc:creator>
  <cp:keywords/>
  <dc:description/>
  <cp:lastModifiedBy>ekelly</cp:lastModifiedBy>
  <cp:lastPrinted>2009-10-19T06:24:16Z</cp:lastPrinted>
  <dcterms:created xsi:type="dcterms:W3CDTF">2009-10-19T00:10:51Z</dcterms:created>
  <dcterms:modified xsi:type="dcterms:W3CDTF">2009-10-30T19:06:24Z</dcterms:modified>
  <cp:category/>
  <cp:version/>
  <cp:contentType/>
  <cp:contentStatus/>
</cp:coreProperties>
</file>