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615" windowHeight="9615" activeTab="2"/>
  </bookViews>
  <sheets>
    <sheet name="Information" sheetId="1" r:id="rId1"/>
    <sheet name="doccountymerge" sheetId="2" r:id="rId2"/>
    <sheet name="for printing" sheetId="3" r:id="rId3"/>
    <sheet name="SmallerReport" sheetId="4" r:id="rId4"/>
    <sheet name="SpecCases" sheetId="5" r:id="rId5"/>
    <sheet name="TransRep" sheetId="6" r:id="rId6"/>
  </sheets>
  <definedNames>
    <definedName name="_xlnm.Print_Titles" localSheetId="1">'doccountymerge'!$1:$1</definedName>
    <definedName name="_xlnm.Print_Titles" localSheetId="2">'for printing'!$1:$2</definedName>
    <definedName name="_xlnm.Print_Titles" localSheetId="5">'TransRep'!$1:$1</definedName>
  </definedNames>
  <calcPr fullCalcOnLoad="1"/>
</workbook>
</file>

<file path=xl/sharedStrings.xml><?xml version="1.0" encoding="utf-8"?>
<sst xmlns="http://schemas.openxmlformats.org/spreadsheetml/2006/main" count="1028" uniqueCount="215">
  <si>
    <t>countyn</t>
  </si>
  <si>
    <t>fips</t>
  </si>
  <si>
    <t>WhitnhMp</t>
  </si>
  <si>
    <t>WhitnhFp</t>
  </si>
  <si>
    <t>blackMp</t>
  </si>
  <si>
    <t>blackFp</t>
  </si>
  <si>
    <t>IndMp</t>
  </si>
  <si>
    <t>IndFp</t>
  </si>
  <si>
    <t>AsianMp</t>
  </si>
  <si>
    <t>AsianFp</t>
  </si>
  <si>
    <t>hispMp</t>
  </si>
  <si>
    <t>hispFp</t>
  </si>
  <si>
    <t>WhNHMr</t>
  </si>
  <si>
    <t>WhNHFr</t>
  </si>
  <si>
    <t>HispMi</t>
  </si>
  <si>
    <t>HispFi</t>
  </si>
  <si>
    <t>BlackMr</t>
  </si>
  <si>
    <t>BlackFr</t>
  </si>
  <si>
    <t>AsiafMr</t>
  </si>
  <si>
    <t>AsiafFr</t>
  </si>
  <si>
    <t>IndMr</t>
  </si>
  <si>
    <t>IndFr</t>
  </si>
  <si>
    <t>HispMr</t>
  </si>
  <si>
    <t>HispFr</t>
  </si>
  <si>
    <t>wsexrat</t>
  </si>
  <si>
    <t>bsexrat</t>
  </si>
  <si>
    <t>isexrat</t>
  </si>
  <si>
    <t>prispopM</t>
  </si>
  <si>
    <t>prispopF</t>
  </si>
  <si>
    <t>totpop</t>
  </si>
  <si>
    <t>Adams</t>
  </si>
  <si>
    <t>Ashland</t>
  </si>
  <si>
    <t>Barron</t>
  </si>
  <si>
    <t>Bayfield</t>
  </si>
  <si>
    <t>Brown</t>
  </si>
  <si>
    <t>Buffalo</t>
  </si>
  <si>
    <t>Burnett</t>
  </si>
  <si>
    <t>Calument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</si>
  <si>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</si>
  <si>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</si>
  <si>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</si>
  <si>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</si>
  <si>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</si>
  <si>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</si>
  <si>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</si>
  <si>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</si>
  <si>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</si>
  <si>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</si>
  <si>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</si>
  <si>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</si>
  <si>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</si>
  <si>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</si>
  <si>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</si>
  <si>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</si>
  <si>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</si>
  <si>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</si>
  <si>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</si>
  <si>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</si>
  <si>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</si>
  <si>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</si>
  <si>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</si>
  <si>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</si>
  <si>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</si>
  <si>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</si>
  <si>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</si>
  <si>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</si>
  <si>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</si>
  <si>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</si>
  <si>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</si>
  <si>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</si>
  <si>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</si>
  <si>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</si>
  <si>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Multiple Counties</t>
  </si>
  <si>
    <t>No County Given</t>
  </si>
  <si>
    <t>Not in Wisconsin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</si>
  <si>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</si>
  <si>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</si>
  <si>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</si>
  <si>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</si>
  <si>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</si>
  <si>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</si>
  <si>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</si>
  <si>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</si>
  <si>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</si>
  <si>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</si>
  <si>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</si>
  <si>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</si>
  <si>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</si>
  <si>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</si>
  <si>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</si>
  <si>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</si>
  <si>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</si>
  <si>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</si>
  <si>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</si>
  <si>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</si>
  <si>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</si>
  <si>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</si>
  <si>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</si>
  <si>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</si>
  <si>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</si>
  <si>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</si>
  <si>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</si>
  <si>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</si>
  <si>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</si>
  <si>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</si>
  <si>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countyDOC</t>
  </si>
  <si>
    <t>County</t>
  </si>
  <si>
    <t>Popyear</t>
  </si>
  <si>
    <t>WhiNHMi</t>
  </si>
  <si>
    <t>WhiNHFi</t>
  </si>
  <si>
    <t>cntyDOC</t>
  </si>
  <si>
    <t>BlackFi</t>
  </si>
  <si>
    <t>BlackMi</t>
  </si>
  <si>
    <t>AsianMi</t>
  </si>
  <si>
    <t>AsianFi</t>
  </si>
  <si>
    <t>AmIndMi</t>
  </si>
  <si>
    <t>AmindFi</t>
  </si>
  <si>
    <t>OtherMi</t>
  </si>
  <si>
    <t>OtherFi</t>
  </si>
  <si>
    <t>Estimated Population 1999</t>
  </si>
  <si>
    <t>This file merged information from Wisconsin Department of Corrections and the Census Bureau.</t>
  </si>
  <si>
    <t>From Wisconsin DOC we have number of inmates in the prison system as of April 2000.</t>
  </si>
  <si>
    <t>Race/ethnic groups are:</t>
  </si>
  <si>
    <t xml:space="preserve">      Hispanic, all races (most Hispanics are white or other)</t>
  </si>
  <si>
    <t xml:space="preserve">      Black </t>
  </si>
  <si>
    <t>These are broken down by race/ethnicity and sex.   Hispanics are excluded from other racial groups.</t>
  </si>
  <si>
    <t xml:space="preserve">      White (not Hispanic)</t>
  </si>
  <si>
    <t xml:space="preserve">      Asian</t>
  </si>
  <si>
    <t xml:space="preserve">      American Indian</t>
  </si>
  <si>
    <t>Column headings ending in Mi are male inmates, Fi are female inmates.</t>
  </si>
  <si>
    <t>So, for example, WhiNHMi is the number of white non-Hispanic male inmates.</t>
  </si>
  <si>
    <t>Wisconsin County imprisonment rates by race/ethnicity and sex</t>
  </si>
  <si>
    <t>From the US Census Bureau we have estimated 1999 population for each race/ethnicity/sex group.</t>
  </si>
  <si>
    <t>These are estimates, but it is the best information we have.  These estimates do consider migration.</t>
  </si>
  <si>
    <t>The population estimates also, however, include prison populations, as prisoners are counted as</t>
  </si>
  <si>
    <t xml:space="preserve">residents of the county in which they are imprisoned.  </t>
  </si>
  <si>
    <t>cntyDOC is the numerical code for a county in the DOC data base.</t>
  </si>
  <si>
    <t>fips is the numerical code for each county in the Census Bureau's data base.</t>
  </si>
  <si>
    <t>County is county in which the person was sentenced.  The data base contains no information on</t>
  </si>
  <si>
    <t>residence at the time of sentencing.  Persons who were sentenced for crimes in more than one</t>
  </si>
  <si>
    <t>county or for whom no county was listed are placed in separate groups.</t>
  </si>
  <si>
    <t>The sex ratios of the black population estimates for some counties are very heavily skewed, which</t>
  </si>
  <si>
    <t>may indicate some distortion in the data; wsexrat, bsexrat, and isexrat are the sex ratios for whites (non-Hispanic),</t>
  </si>
  <si>
    <t>blacks, and Indians respectively.  We also indicate the male and female populations of prisons in those counties</t>
  </si>
  <si>
    <t>with major prisons; because the prisons are disproportionately black and are generally located in counties with few other</t>
  </si>
  <si>
    <t>Again, these are distinguished for males and females.  So WhinhMp is the white non-Hispanic male population.</t>
  </si>
  <si>
    <t>black persons, the prisons are distorting the estimates of the free black population in those counties.  Prison populations</t>
  </si>
  <si>
    <t>are taken from the figures for mid-1999 given in the DOC's web page descriptions of its facilities.</t>
  </si>
  <si>
    <t>The rate of imprisonment per 100,000 is the standard way to compare across populations of different sizes.</t>
  </si>
  <si>
    <t>These rates are calculated by dividing the number of prison inmates in a particular race/ethnicity/sex group by the</t>
  </si>
  <si>
    <t>population in that group, and then multiplying that proportion by 100,000.</t>
  </si>
  <si>
    <t xml:space="preserve">Column headings ending in the letter "i" are counts of inmates in the prison system. </t>
  </si>
  <si>
    <t>Column headings ending in the letter "p" are population counts from the Census bureau.</t>
  </si>
  <si>
    <t>Column headings for these rates end in "r".  So WhiNHMr is the imprisonment rate for White non-Hispanic males.</t>
  </si>
  <si>
    <t>For most of Wisconsin's counties, the minority populations are too small for these rates to be statistically stable.</t>
  </si>
  <si>
    <t>For example, if a county has only 500 black males in it, its imprisonment rate will jump from 0 if none are imprisoned to</t>
  </si>
  <si>
    <t>200 if one is imprisoned to 400 if two are imprisoned, etc.  There are less than 100 black persons in a majority of</t>
  </si>
  <si>
    <t>Wisconsin's counties.  Thus, our written report gives county-specific minority imprisonment rates only for counties</t>
  </si>
  <si>
    <t>with enough residents of a given group to make those rates meaningful and, even so, it should be remembered that</t>
  </si>
  <si>
    <t>these rates are statistically unstable.  Nevertheless, in certain instances they are quite telling of underlying social</t>
  </si>
  <si>
    <t>dynamics and are thus very useful, if interpreted carefully.</t>
  </si>
  <si>
    <t>Finally, we have calculated racial disparity ratios for each minority group as compared with white non-Hispanics</t>
  </si>
  <si>
    <t>by dividing the minority's imprisonment rate by the white non-Hispanic rate, for example by dividing the imprisonment</t>
  </si>
  <si>
    <t>rate for Hispanic males (HispMr) by the rate for non-Hispanic whites (WhiNHMr).</t>
  </si>
  <si>
    <t>Number of inmates in Wisconsin prisons as of April 2000</t>
  </si>
  <si>
    <t>BlkMdis</t>
  </si>
  <si>
    <t>BlkFdis</t>
  </si>
  <si>
    <t>HisMdis</t>
  </si>
  <si>
    <t>HisFdis</t>
  </si>
  <si>
    <t>IndMdis</t>
  </si>
  <si>
    <t>IndFdis</t>
  </si>
  <si>
    <t>AsMdis</t>
  </si>
  <si>
    <t>AsFdis</t>
  </si>
  <si>
    <t>Estimated Imprisonment rate per 100,000 as of April 2000</t>
  </si>
  <si>
    <t>Racial Disparity Indices Ratio of minority to white non-Hispanic rate</t>
  </si>
  <si>
    <t>Prison</t>
  </si>
  <si>
    <t>1090 M</t>
  </si>
  <si>
    <t>815 M</t>
  </si>
  <si>
    <t>554 M</t>
  </si>
  <si>
    <t>3650 M 60 F</t>
  </si>
  <si>
    <t>623 F</t>
  </si>
  <si>
    <t>957 M</t>
  </si>
  <si>
    <t>1835 M</t>
  </si>
  <si>
    <t>1204 M</t>
  </si>
  <si>
    <t>1900 M</t>
  </si>
  <si>
    <t>Data compiled and presented by Pamela Oliver, PhD, Professor of Sociology, University of Wisconsin - Madison,</t>
  </si>
  <si>
    <t>with the research assistance of Jody Wolak and Thomas MacLeod.</t>
  </si>
  <si>
    <t>Wisconsin Total</t>
  </si>
  <si>
    <t>Rank WhNHM</t>
  </si>
  <si>
    <t>Rank</t>
  </si>
  <si>
    <t>WhiteNH Males</t>
  </si>
  <si>
    <t>Cnty/St</t>
  </si>
  <si>
    <t>Total Other Counties</t>
  </si>
  <si>
    <t>Special Cases</t>
  </si>
  <si>
    <t>Asian</t>
  </si>
  <si>
    <t>American Indian</t>
  </si>
  <si>
    <t>Largest Counties</t>
  </si>
  <si>
    <t>Number Inmates</t>
  </si>
  <si>
    <t>Population Estimates 1999</t>
  </si>
  <si>
    <t>Number Inmates April 2000</t>
  </si>
  <si>
    <t>Imprisonment per 100,000*</t>
  </si>
  <si>
    <t>Disparity Ratios</t>
  </si>
  <si>
    <t>Disparity Ratios*</t>
  </si>
  <si>
    <t>Rank WhiNHM Rate**</t>
  </si>
  <si>
    <t>Ratio County/State WhiNHM Rate**</t>
  </si>
  <si>
    <t>** White non-hispanic male imprisonment rate is a baseline for the overall propensity of a county of imprison, as compared with the state averages.</t>
  </si>
  <si>
    <t xml:space="preserve">* Rates and disparity ratios are highly unstable if there are less than 1000 group members in the county and are printed in small italicized font </t>
  </si>
  <si>
    <t>to highlight the fact that they should not be treated as significant</t>
  </si>
  <si>
    <t>Special Report on Counties with high Asian or Indian populations</t>
  </si>
  <si>
    <t>Cnty/St WhNHM</t>
  </si>
  <si>
    <t>Population</t>
  </si>
  <si>
    <t>Incarceration Rates per 100,000</t>
  </si>
  <si>
    <t>State Average</t>
  </si>
  <si>
    <t>Smaller Counties Average</t>
  </si>
  <si>
    <t>White NH Females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</si>
</sst>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7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29">
      <selection activeCell="A42" sqref="A42"/>
    </sheetView>
  </sheetViews>
  <sheetFormatPr defaultColWidth="8.88671875" defaultRowHeight="15"/>
  <cols>
    <col min="1" max="1" width="95.10546875" style="0" customWidth="1"/>
  </cols>
  <sheetData>
    <row r="1" ht="15">
      <c r="A1" t="s">
        <v>131</v>
      </c>
    </row>
    <row r="2" ht="15">
      <c r="A2" t="s">
        <v>120</v>
      </c>
    </row>
    <row r="4" ht="15">
      <c r="A4" t="s">
        <v>121</v>
      </c>
    </row>
    <row r="5" ht="15">
      <c r="A5" t="s">
        <v>125</v>
      </c>
    </row>
    <row r="6" ht="15">
      <c r="A6" t="s">
        <v>122</v>
      </c>
    </row>
    <row r="7" ht="15">
      <c r="A7" t="s">
        <v>126</v>
      </c>
    </row>
    <row r="8" ht="15">
      <c r="A8" t="s">
        <v>123</v>
      </c>
    </row>
    <row r="9" ht="15">
      <c r="A9" t="s">
        <v>124</v>
      </c>
    </row>
    <row r="10" ht="15">
      <c r="A10" t="s">
        <v>127</v>
      </c>
    </row>
    <row r="11" ht="15">
      <c r="A11" t="s">
        <v>128</v>
      </c>
    </row>
    <row r="12" ht="15">
      <c r="A12" t="s">
        <v>151</v>
      </c>
    </row>
    <row r="13" ht="15">
      <c r="A13" t="s">
        <v>129</v>
      </c>
    </row>
    <row r="14" ht="15">
      <c r="A14" t="s">
        <v>130</v>
      </c>
    </row>
    <row r="15" ht="15">
      <c r="A15" t="s">
        <v>136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152</v>
      </c>
    </row>
    <row r="25" ht="15">
      <c r="A25" t="s">
        <v>145</v>
      </c>
    </row>
    <row r="26" ht="15">
      <c r="A26" t="s">
        <v>137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146</v>
      </c>
    </row>
    <row r="32" ht="15">
      <c r="A32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153</v>
      </c>
    </row>
    <row r="38" ht="15">
      <c r="A38" t="s">
        <v>154</v>
      </c>
    </row>
    <row r="39" ht="15">
      <c r="A39" t="s">
        <v>155</v>
      </c>
    </row>
    <row r="40" ht="15">
      <c r="A40" t="s">
        <v>156</v>
      </c>
    </row>
    <row r="41" ht="15">
      <c r="A41" t="s">
        <v>157</v>
      </c>
    </row>
    <row r="42" ht="15">
      <c r="A42" t="s">
        <v>158</v>
      </c>
    </row>
    <row r="43" ht="15">
      <c r="A43" t="s">
        <v>159</v>
      </c>
    </row>
    <row r="44" ht="15">
      <c r="A44" t="s">
        <v>160</v>
      </c>
    </row>
    <row r="46" ht="15">
      <c r="A46" t="s">
        <v>161</v>
      </c>
    </row>
    <row r="47" ht="15">
      <c r="A47" t="s">
        <v>162</v>
      </c>
    </row>
    <row r="48" ht="15">
      <c r="A48" t="s">
        <v>163</v>
      </c>
    </row>
    <row r="50" ht="15">
      <c r="A50" t="s">
        <v>185</v>
      </c>
    </row>
    <row r="51" ht="15">
      <c r="A51" t="s">
        <v>186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8"/>
  <sheetViews>
    <sheetView workbookViewId="0" topLeftCell="A1">
      <pane xSplit="1" ySplit="1" topLeftCell="AP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T77" sqref="AT77"/>
    </sheetView>
  </sheetViews>
  <sheetFormatPr defaultColWidth="8.88671875" defaultRowHeight="15"/>
  <cols>
    <col min="1" max="1" width="11.88671875" style="1" bestFit="1" customWidth="1"/>
    <col min="2" max="2" width="6.77734375" style="1" bestFit="1" customWidth="1"/>
    <col min="3" max="3" width="5.88671875" style="1" bestFit="1" customWidth="1"/>
    <col min="4" max="4" width="6.99609375" style="1" bestFit="1" customWidth="1"/>
    <col min="5" max="5" width="6.6640625" style="1" bestFit="1" customWidth="1"/>
    <col min="6" max="6" width="5.3359375" style="1" bestFit="1" customWidth="1"/>
    <col min="7" max="7" width="4.99609375" style="1" bestFit="1" customWidth="1"/>
    <col min="8" max="8" width="6.10546875" style="1" bestFit="1" customWidth="1"/>
    <col min="9" max="9" width="5.77734375" style="1" bestFit="1" customWidth="1"/>
    <col min="10" max="10" width="6.10546875" style="1" bestFit="1" customWidth="1"/>
    <col min="11" max="11" width="5.77734375" style="1" bestFit="1" customWidth="1"/>
    <col min="12" max="12" width="6.5546875" style="1" bestFit="1" customWidth="1"/>
    <col min="13" max="13" width="6.21484375" style="1" bestFit="1" customWidth="1"/>
    <col min="14" max="14" width="5.99609375" style="1" bestFit="1" customWidth="1"/>
    <col min="15" max="15" width="5.6640625" style="1" bestFit="1" customWidth="1"/>
    <col min="16" max="16" width="9.4453125" style="1" customWidth="1"/>
    <col min="17" max="17" width="6.77734375" style="1" bestFit="1" customWidth="1"/>
    <col min="18" max="18" width="5.88671875" style="1" bestFit="1" customWidth="1"/>
    <col min="19" max="19" width="6.21484375" style="1" bestFit="1" customWidth="1"/>
    <col min="20" max="20" width="6.77734375" style="1" bestFit="1" customWidth="1"/>
    <col min="21" max="21" width="7.4453125" style="1" bestFit="1" customWidth="1"/>
    <col min="22" max="22" width="7.10546875" style="1" bestFit="1" customWidth="1"/>
    <col min="23" max="24" width="6.77734375" style="1" bestFit="1" customWidth="1"/>
    <col min="25" max="26" width="4.88671875" style="1" bestFit="1" customWidth="1"/>
    <col min="27" max="27" width="6.5546875" style="1" bestFit="1" customWidth="1"/>
    <col min="28" max="28" width="6.21484375" style="1" bestFit="1" customWidth="1"/>
    <col min="29" max="31" width="5.88671875" style="1" bestFit="1" customWidth="1"/>
    <col min="32" max="32" width="5.6640625" style="1" bestFit="1" customWidth="1"/>
    <col min="33" max="33" width="5.21484375" style="1" bestFit="1" customWidth="1"/>
    <col min="34" max="34" width="6.77734375" style="1" bestFit="1" customWidth="1"/>
    <col min="35" max="35" width="6.3359375" style="1" bestFit="1" customWidth="1"/>
    <col min="36" max="36" width="11.88671875" style="1" bestFit="1" customWidth="1"/>
    <col min="37" max="37" width="8.21484375" style="1" bestFit="1" customWidth="1"/>
    <col min="38" max="38" width="6.6640625" style="1" customWidth="1"/>
    <col min="39" max="39" width="6.77734375" style="1" bestFit="1" customWidth="1"/>
    <col min="40" max="40" width="6.4453125" style="1" bestFit="1" customWidth="1"/>
    <col min="41" max="41" width="6.21484375" style="1" bestFit="1" customWidth="1"/>
    <col min="42" max="42" width="5.88671875" style="1" bestFit="1" customWidth="1"/>
    <col min="43" max="43" width="5.77734375" style="1" bestFit="1" customWidth="1"/>
    <col min="44" max="44" width="5.4453125" style="1" bestFit="1" customWidth="1"/>
    <col min="45" max="45" width="5.88671875" style="1" bestFit="1" customWidth="1"/>
    <col min="46" max="46" width="5.10546875" style="1" bestFit="1" customWidth="1"/>
    <col min="47" max="47" width="5.88671875" style="1" bestFit="1" customWidth="1"/>
    <col min="48" max="48" width="6.3359375" style="1" customWidth="1"/>
    <col min="49" max="49" width="6.4453125" style="1" customWidth="1"/>
    <col min="50" max="50" width="4.99609375" style="1" customWidth="1"/>
    <col min="51" max="51" width="7.88671875" style="1" customWidth="1"/>
    <col min="52" max="52" width="7.21484375" style="1" customWidth="1"/>
    <col min="53" max="53" width="6.6640625" style="1" customWidth="1"/>
    <col min="54" max="54" width="7.3359375" style="1" customWidth="1"/>
    <col min="55" max="55" width="8.21484375" style="1" customWidth="1"/>
    <col min="56" max="56" width="7.6640625" style="1" customWidth="1"/>
    <col min="57" max="16384" width="8.88671875" style="1" customWidth="1"/>
  </cols>
  <sheetData>
    <row r="1" spans="1:56" ht="12.75">
      <c r="A1" s="1" t="s">
        <v>106</v>
      </c>
      <c r="B1" s="1" t="s">
        <v>110</v>
      </c>
      <c r="C1" s="4" t="s">
        <v>1</v>
      </c>
      <c r="D1" s="1" t="s">
        <v>108</v>
      </c>
      <c r="E1" s="1" t="s">
        <v>109</v>
      </c>
      <c r="F1" s="1" t="s">
        <v>14</v>
      </c>
      <c r="G1" s="1" t="s">
        <v>15</v>
      </c>
      <c r="H1" s="1" t="s">
        <v>112</v>
      </c>
      <c r="I1" s="1" t="s">
        <v>111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106</v>
      </c>
      <c r="Q1" s="1" t="s">
        <v>110</v>
      </c>
      <c r="R1" s="1" t="s">
        <v>1</v>
      </c>
      <c r="S1" s="1" t="s">
        <v>107</v>
      </c>
      <c r="T1" s="1" t="s">
        <v>29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0</v>
      </c>
      <c r="AK1" s="1" t="s">
        <v>105</v>
      </c>
      <c r="AL1" s="1" t="s">
        <v>1</v>
      </c>
      <c r="AM1" s="1" t="s">
        <v>12</v>
      </c>
      <c r="AN1" s="1" t="s">
        <v>13</v>
      </c>
      <c r="AO1" s="1" t="s">
        <v>16</v>
      </c>
      <c r="AP1" s="1" t="s">
        <v>17</v>
      </c>
      <c r="AQ1" s="1" t="s">
        <v>18</v>
      </c>
      <c r="AR1" s="1" t="s">
        <v>19</v>
      </c>
      <c r="AS1" s="1" t="s">
        <v>20</v>
      </c>
      <c r="AT1" s="1" t="s">
        <v>21</v>
      </c>
      <c r="AU1" s="1" t="s">
        <v>22</v>
      </c>
      <c r="AV1" s="1" t="s">
        <v>23</v>
      </c>
      <c r="AW1" s="1" t="s">
        <v>165</v>
      </c>
      <c r="AX1" s="1" t="s">
        <v>166</v>
      </c>
      <c r="AY1" s="1" t="s">
        <v>167</v>
      </c>
      <c r="AZ1" s="1" t="s">
        <v>168</v>
      </c>
      <c r="BA1" s="1" t="s">
        <v>169</v>
      </c>
      <c r="BB1" s="1" t="s">
        <v>170</v>
      </c>
      <c r="BC1" s="1" t="s">
        <v>171</v>
      </c>
      <c r="BD1" s="1" t="s">
        <v>172</v>
      </c>
    </row>
    <row r="2" spans="1:56" ht="12.75">
      <c r="A2" s="1" t="s">
        <v>30</v>
      </c>
      <c r="B2" s="1">
        <v>1</v>
      </c>
      <c r="C2" s="1">
        <v>55001</v>
      </c>
      <c r="D2" s="1">
        <v>32</v>
      </c>
      <c r="E2" s="1">
        <v>4</v>
      </c>
      <c r="F2" s="1">
        <v>1</v>
      </c>
      <c r="G2" s="1">
        <v>0</v>
      </c>
      <c r="H2" s="1">
        <v>4</v>
      </c>
      <c r="I2" s="1">
        <v>0</v>
      </c>
      <c r="J2" s="1">
        <v>0</v>
      </c>
      <c r="K2" s="1">
        <v>0</v>
      </c>
      <c r="L2" s="1">
        <v>2</v>
      </c>
      <c r="M2" s="1">
        <v>0</v>
      </c>
      <c r="N2" s="1">
        <v>1</v>
      </c>
      <c r="O2" s="1">
        <v>0</v>
      </c>
      <c r="P2" s="1" t="s">
        <v>30</v>
      </c>
      <c r="Q2" s="1">
        <v>1</v>
      </c>
      <c r="R2" s="1">
        <v>55001</v>
      </c>
      <c r="S2" s="1">
        <v>1999</v>
      </c>
      <c r="T2" s="1">
        <v>18877</v>
      </c>
      <c r="U2" s="1">
        <v>9032</v>
      </c>
      <c r="V2" s="1">
        <v>8562</v>
      </c>
      <c r="W2" s="1">
        <v>406</v>
      </c>
      <c r="X2" s="1">
        <v>33</v>
      </c>
      <c r="Y2" s="1">
        <v>140</v>
      </c>
      <c r="Z2" s="1">
        <v>45</v>
      </c>
      <c r="AA2" s="1">
        <v>82</v>
      </c>
      <c r="AB2" s="1">
        <v>52</v>
      </c>
      <c r="AC2" s="1">
        <v>401</v>
      </c>
      <c r="AD2" s="1">
        <v>124</v>
      </c>
      <c r="AE2" s="2">
        <v>1.054894</v>
      </c>
      <c r="AF2" s="2">
        <v>12.30303</v>
      </c>
      <c r="AG2" s="2">
        <v>3.111111</v>
      </c>
      <c r="AH2" s="1">
        <v>0</v>
      </c>
      <c r="AI2" s="1">
        <v>0</v>
      </c>
      <c r="AJ2" s="1" t="s">
        <v>30</v>
      </c>
      <c r="AK2" s="1">
        <v>1</v>
      </c>
      <c r="AL2" s="1">
        <v>55001</v>
      </c>
      <c r="AM2" s="3">
        <v>354.2958</v>
      </c>
      <c r="AN2" s="3">
        <v>46.71806</v>
      </c>
      <c r="AO2" s="3">
        <v>985.2217</v>
      </c>
      <c r="AP2" s="3">
        <v>0</v>
      </c>
      <c r="AQ2" s="3">
        <v>0</v>
      </c>
      <c r="AR2" s="3">
        <v>0</v>
      </c>
      <c r="AS2" s="3">
        <v>1428.571</v>
      </c>
      <c r="AT2" s="3">
        <v>0</v>
      </c>
      <c r="AU2" s="3">
        <v>249.3766</v>
      </c>
      <c r="AV2" s="3">
        <v>0</v>
      </c>
      <c r="AW2" s="2">
        <v>2.780788</v>
      </c>
      <c r="AX2" s="2">
        <v>0</v>
      </c>
      <c r="AY2" s="2">
        <v>0.7038653</v>
      </c>
      <c r="AZ2" s="2">
        <v>0</v>
      </c>
      <c r="BA2" s="2">
        <v>4.032143</v>
      </c>
      <c r="BB2" s="2">
        <v>0</v>
      </c>
      <c r="BC2" s="2">
        <v>0</v>
      </c>
      <c r="BD2" s="2">
        <v>0</v>
      </c>
    </row>
    <row r="3" spans="1:56" ht="12.75">
      <c r="A3" s="1" t="s">
        <v>31</v>
      </c>
      <c r="B3" s="1">
        <v>2</v>
      </c>
      <c r="C3" s="1">
        <v>55003</v>
      </c>
      <c r="D3" s="1">
        <v>27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14</v>
      </c>
      <c r="M3" s="1">
        <v>0</v>
      </c>
      <c r="N3" s="1">
        <v>1</v>
      </c>
      <c r="O3" s="1">
        <v>0</v>
      </c>
      <c r="P3" s="1" t="s">
        <v>31</v>
      </c>
      <c r="Q3" s="1">
        <v>2</v>
      </c>
      <c r="R3" s="1">
        <v>55003</v>
      </c>
      <c r="S3" s="1">
        <v>1999</v>
      </c>
      <c r="T3" s="1">
        <v>16425</v>
      </c>
      <c r="U3" s="1">
        <v>7204</v>
      </c>
      <c r="V3" s="1">
        <v>7391</v>
      </c>
      <c r="W3" s="1">
        <v>36</v>
      </c>
      <c r="X3" s="1">
        <v>7</v>
      </c>
      <c r="Y3" s="1">
        <v>763</v>
      </c>
      <c r="Z3" s="1">
        <v>810</v>
      </c>
      <c r="AA3" s="1">
        <v>33</v>
      </c>
      <c r="AB3" s="1">
        <v>37</v>
      </c>
      <c r="AC3" s="1">
        <v>68</v>
      </c>
      <c r="AD3" s="1">
        <v>76</v>
      </c>
      <c r="AE3" s="2">
        <v>0.974699</v>
      </c>
      <c r="AF3" s="2">
        <v>5.142857</v>
      </c>
      <c r="AG3" s="2">
        <v>0.9419753</v>
      </c>
      <c r="AH3" s="1">
        <v>0</v>
      </c>
      <c r="AI3" s="1">
        <v>0</v>
      </c>
      <c r="AJ3" s="1" t="s">
        <v>31</v>
      </c>
      <c r="AK3" s="1">
        <v>2</v>
      </c>
      <c r="AL3" s="1">
        <v>55003</v>
      </c>
      <c r="AM3" s="3">
        <v>374.7918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1834.862</v>
      </c>
      <c r="AT3" s="3">
        <v>0</v>
      </c>
      <c r="AU3" s="3">
        <v>0</v>
      </c>
      <c r="AV3" s="3">
        <v>0</v>
      </c>
      <c r="AW3" s="2">
        <v>0</v>
      </c>
      <c r="AX3" s="2"/>
      <c r="AY3" s="2">
        <v>0</v>
      </c>
      <c r="AZ3" s="2"/>
      <c r="BA3" s="2">
        <v>4.895685</v>
      </c>
      <c r="BB3" s="2"/>
      <c r="BC3" s="2">
        <v>0</v>
      </c>
      <c r="BD3" s="2"/>
    </row>
    <row r="4" spans="1:56" ht="12.75">
      <c r="A4" s="1" t="s">
        <v>32</v>
      </c>
      <c r="B4" s="1">
        <v>3</v>
      </c>
      <c r="C4" s="1">
        <v>55005</v>
      </c>
      <c r="D4" s="1">
        <v>59</v>
      </c>
      <c r="E4" s="1">
        <v>4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5</v>
      </c>
      <c r="M4" s="1">
        <v>0</v>
      </c>
      <c r="N4" s="1">
        <v>0</v>
      </c>
      <c r="O4" s="1">
        <v>0</v>
      </c>
      <c r="P4" s="1" t="s">
        <v>32</v>
      </c>
      <c r="Q4" s="1">
        <v>3</v>
      </c>
      <c r="R4" s="1">
        <v>55005</v>
      </c>
      <c r="S4" s="1">
        <v>1999</v>
      </c>
      <c r="T4" s="1">
        <v>44129</v>
      </c>
      <c r="U4" s="1">
        <v>21552</v>
      </c>
      <c r="V4" s="1">
        <v>21817</v>
      </c>
      <c r="W4" s="1">
        <v>48</v>
      </c>
      <c r="X4" s="1">
        <v>36</v>
      </c>
      <c r="Y4" s="1">
        <v>110</v>
      </c>
      <c r="Z4" s="1">
        <v>136</v>
      </c>
      <c r="AA4" s="1">
        <v>79</v>
      </c>
      <c r="AB4" s="1">
        <v>90</v>
      </c>
      <c r="AC4" s="1">
        <v>138</v>
      </c>
      <c r="AD4" s="1">
        <v>123</v>
      </c>
      <c r="AE4" s="2">
        <v>0.9878535</v>
      </c>
      <c r="AF4" s="2">
        <v>1.333333</v>
      </c>
      <c r="AG4" s="2">
        <v>0.8088235</v>
      </c>
      <c r="AH4" s="1">
        <v>0</v>
      </c>
      <c r="AI4" s="1">
        <v>0</v>
      </c>
      <c r="AJ4" s="1" t="s">
        <v>32</v>
      </c>
      <c r="AK4" s="1">
        <v>3</v>
      </c>
      <c r="AL4" s="1">
        <v>55005</v>
      </c>
      <c r="AM4" s="3">
        <v>273.7565</v>
      </c>
      <c r="AN4" s="3">
        <v>18.33433</v>
      </c>
      <c r="AO4" s="3">
        <v>4166.667</v>
      </c>
      <c r="AP4" s="3">
        <v>0</v>
      </c>
      <c r="AQ4" s="3">
        <v>0</v>
      </c>
      <c r="AR4" s="3">
        <v>0</v>
      </c>
      <c r="AS4" s="3">
        <v>4545.455</v>
      </c>
      <c r="AT4" s="3">
        <v>0</v>
      </c>
      <c r="AU4" s="3">
        <v>0</v>
      </c>
      <c r="AV4" s="3">
        <v>0</v>
      </c>
      <c r="AW4" s="2">
        <v>15.22034</v>
      </c>
      <c r="AX4" s="2">
        <v>0</v>
      </c>
      <c r="AY4" s="2">
        <v>0</v>
      </c>
      <c r="AZ4" s="2">
        <v>0</v>
      </c>
      <c r="BA4" s="2">
        <v>16.60401</v>
      </c>
      <c r="BB4" s="2">
        <v>0</v>
      </c>
      <c r="BC4" s="2">
        <v>0</v>
      </c>
      <c r="BD4" s="2">
        <v>0</v>
      </c>
    </row>
    <row r="5" spans="1:56" ht="12.75">
      <c r="A5" s="1" t="s">
        <v>33</v>
      </c>
      <c r="B5" s="1">
        <v>4</v>
      </c>
      <c r="C5" s="1">
        <v>55007</v>
      </c>
      <c r="D5" s="1">
        <v>21</v>
      </c>
      <c r="E5" s="1">
        <v>0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6</v>
      </c>
      <c r="M5" s="1">
        <v>0</v>
      </c>
      <c r="N5" s="1">
        <v>0</v>
      </c>
      <c r="O5" s="1">
        <v>0</v>
      </c>
      <c r="P5" s="1" t="s">
        <v>33</v>
      </c>
      <c r="Q5" s="1">
        <v>4</v>
      </c>
      <c r="R5" s="1">
        <v>55007</v>
      </c>
      <c r="S5" s="1">
        <v>1999</v>
      </c>
      <c r="T5" s="1">
        <v>15378</v>
      </c>
      <c r="U5" s="1">
        <v>7006</v>
      </c>
      <c r="V5" s="1">
        <v>6749</v>
      </c>
      <c r="W5" s="1">
        <v>28</v>
      </c>
      <c r="X5" s="1">
        <v>21</v>
      </c>
      <c r="Y5" s="1">
        <v>753</v>
      </c>
      <c r="Z5" s="1">
        <v>702</v>
      </c>
      <c r="AA5" s="1">
        <v>14</v>
      </c>
      <c r="AB5" s="1">
        <v>25</v>
      </c>
      <c r="AC5" s="1">
        <v>42</v>
      </c>
      <c r="AD5" s="1">
        <v>38</v>
      </c>
      <c r="AE5" s="2">
        <v>1.03808</v>
      </c>
      <c r="AF5" s="2">
        <v>1.333333</v>
      </c>
      <c r="AG5" s="2">
        <v>1.07265</v>
      </c>
      <c r="AH5" s="1">
        <v>0</v>
      </c>
      <c r="AI5" s="1">
        <v>0</v>
      </c>
      <c r="AJ5" s="1" t="s">
        <v>33</v>
      </c>
      <c r="AK5" s="1">
        <v>4</v>
      </c>
      <c r="AL5" s="1">
        <v>55007</v>
      </c>
      <c r="AM5" s="3">
        <v>299.7431</v>
      </c>
      <c r="AN5" s="3">
        <v>0</v>
      </c>
      <c r="AO5" s="3">
        <v>10714.29</v>
      </c>
      <c r="AP5" s="3">
        <v>0</v>
      </c>
      <c r="AQ5" s="3">
        <v>0</v>
      </c>
      <c r="AR5" s="3">
        <v>0</v>
      </c>
      <c r="AS5" s="3">
        <v>796.8127</v>
      </c>
      <c r="AT5" s="3">
        <v>0</v>
      </c>
      <c r="AU5" s="3">
        <v>0</v>
      </c>
      <c r="AV5" s="3">
        <v>0</v>
      </c>
      <c r="AW5" s="2">
        <v>35.7449</v>
      </c>
      <c r="AX5" s="2"/>
      <c r="AY5" s="2">
        <v>0</v>
      </c>
      <c r="AZ5" s="2"/>
      <c r="BA5" s="2">
        <v>2.658319</v>
      </c>
      <c r="BB5" s="2"/>
      <c r="BC5" s="2">
        <v>0</v>
      </c>
      <c r="BD5" s="2"/>
    </row>
    <row r="6" spans="1:56" ht="12.75">
      <c r="A6" s="1" t="s">
        <v>34</v>
      </c>
      <c r="B6" s="1">
        <v>5</v>
      </c>
      <c r="C6" s="1">
        <v>55009</v>
      </c>
      <c r="D6" s="1">
        <v>346</v>
      </c>
      <c r="E6" s="1">
        <v>26</v>
      </c>
      <c r="F6" s="1">
        <v>44</v>
      </c>
      <c r="G6" s="1">
        <v>2</v>
      </c>
      <c r="H6" s="1">
        <v>98</v>
      </c>
      <c r="I6" s="1">
        <v>14</v>
      </c>
      <c r="J6" s="1">
        <v>16</v>
      </c>
      <c r="K6" s="1">
        <v>2</v>
      </c>
      <c r="L6" s="1">
        <v>77</v>
      </c>
      <c r="M6" s="1">
        <v>7</v>
      </c>
      <c r="N6" s="1">
        <v>8</v>
      </c>
      <c r="O6" s="1">
        <v>1</v>
      </c>
      <c r="P6" s="1" t="s">
        <v>34</v>
      </c>
      <c r="Q6" s="1">
        <v>5</v>
      </c>
      <c r="R6" s="1">
        <v>55009</v>
      </c>
      <c r="S6" s="1">
        <v>1999</v>
      </c>
      <c r="T6" s="1">
        <v>217028</v>
      </c>
      <c r="U6" s="1">
        <v>99555</v>
      </c>
      <c r="V6" s="1">
        <v>104729</v>
      </c>
      <c r="W6" s="1">
        <v>972</v>
      </c>
      <c r="X6" s="1">
        <v>361</v>
      </c>
      <c r="Y6" s="1">
        <v>2354</v>
      </c>
      <c r="Z6" s="1">
        <v>2403</v>
      </c>
      <c r="AA6" s="1">
        <v>2048</v>
      </c>
      <c r="AB6" s="1">
        <v>2150</v>
      </c>
      <c r="AC6" s="1">
        <v>1271</v>
      </c>
      <c r="AD6" s="1">
        <v>1185</v>
      </c>
      <c r="AE6" s="2">
        <v>0.9505963</v>
      </c>
      <c r="AF6" s="2">
        <v>2.692521</v>
      </c>
      <c r="AG6" s="2">
        <v>0.9796088</v>
      </c>
      <c r="AH6" s="1">
        <v>1090</v>
      </c>
      <c r="AI6" s="1">
        <v>0</v>
      </c>
      <c r="AJ6" s="1" t="s">
        <v>34</v>
      </c>
      <c r="AK6" s="1">
        <v>5</v>
      </c>
      <c r="AL6" s="1">
        <v>55009</v>
      </c>
      <c r="AM6" s="3">
        <v>347.5466</v>
      </c>
      <c r="AN6" s="3">
        <v>24.82598</v>
      </c>
      <c r="AO6" s="3">
        <v>10082.3</v>
      </c>
      <c r="AP6" s="3">
        <v>3878.116</v>
      </c>
      <c r="AQ6" s="3">
        <v>781.25</v>
      </c>
      <c r="AR6" s="3">
        <v>93.02325</v>
      </c>
      <c r="AS6" s="3">
        <v>3271.028</v>
      </c>
      <c r="AT6" s="3">
        <v>291.3026</v>
      </c>
      <c r="AU6" s="3">
        <v>3461.841</v>
      </c>
      <c r="AV6" s="3">
        <v>168.7764</v>
      </c>
      <c r="AW6" s="2">
        <v>29.00994</v>
      </c>
      <c r="AX6" s="2">
        <v>156.212</v>
      </c>
      <c r="AY6" s="2">
        <v>9.960797</v>
      </c>
      <c r="AZ6" s="2">
        <v>6.798377</v>
      </c>
      <c r="BA6" s="2">
        <v>9.411769</v>
      </c>
      <c r="BB6" s="2">
        <v>11.73378</v>
      </c>
      <c r="BC6" s="2">
        <v>2.2479</v>
      </c>
      <c r="BD6" s="2">
        <v>3.747012</v>
      </c>
    </row>
    <row r="7" spans="1:56" ht="12.75">
      <c r="A7" s="1" t="s">
        <v>35</v>
      </c>
      <c r="B7" s="1">
        <v>6</v>
      </c>
      <c r="C7" s="1">
        <v>55011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 t="s">
        <v>35</v>
      </c>
      <c r="Q7" s="1">
        <v>6</v>
      </c>
      <c r="R7" s="1">
        <v>55011</v>
      </c>
      <c r="S7" s="1">
        <v>1999</v>
      </c>
      <c r="T7" s="1">
        <v>14288</v>
      </c>
      <c r="U7" s="1">
        <v>7155</v>
      </c>
      <c r="V7" s="1">
        <v>6984</v>
      </c>
      <c r="W7" s="1">
        <v>10</v>
      </c>
      <c r="X7" s="1">
        <v>0</v>
      </c>
      <c r="Y7" s="1">
        <v>9</v>
      </c>
      <c r="Z7" s="1">
        <v>16</v>
      </c>
      <c r="AA7" s="1">
        <v>13</v>
      </c>
      <c r="AB7" s="1">
        <v>36</v>
      </c>
      <c r="AC7" s="1">
        <v>31</v>
      </c>
      <c r="AD7" s="1">
        <v>34</v>
      </c>
      <c r="AE7" s="2">
        <v>1.024485</v>
      </c>
      <c r="AF7" s="2"/>
      <c r="AG7" s="2">
        <v>0.5625</v>
      </c>
      <c r="AH7" s="1">
        <v>0</v>
      </c>
      <c r="AI7" s="1">
        <v>0</v>
      </c>
      <c r="AJ7" s="1" t="s">
        <v>35</v>
      </c>
      <c r="AK7" s="1">
        <v>6</v>
      </c>
      <c r="AL7" s="1">
        <v>55011</v>
      </c>
      <c r="AM7" s="3">
        <v>69.8812</v>
      </c>
      <c r="AN7" s="3">
        <v>0</v>
      </c>
      <c r="AO7" s="3">
        <v>0</v>
      </c>
      <c r="AP7" s="3"/>
      <c r="AQ7" s="3">
        <v>7692.308</v>
      </c>
      <c r="AR7" s="3">
        <v>0</v>
      </c>
      <c r="AS7" s="3">
        <v>11111.11</v>
      </c>
      <c r="AT7" s="3">
        <v>0</v>
      </c>
      <c r="AU7" s="3">
        <v>0</v>
      </c>
      <c r="AV7" s="3">
        <v>0</v>
      </c>
      <c r="AW7" s="2">
        <v>0</v>
      </c>
      <c r="AX7" s="2"/>
      <c r="AY7" s="2">
        <v>0</v>
      </c>
      <c r="AZ7" s="2"/>
      <c r="BA7" s="2">
        <v>159</v>
      </c>
      <c r="BB7" s="2"/>
      <c r="BC7" s="2">
        <v>110.0769</v>
      </c>
      <c r="BD7" s="2"/>
    </row>
    <row r="8" spans="1:56" ht="12.75">
      <c r="A8" s="1" t="s">
        <v>36</v>
      </c>
      <c r="B8" s="1">
        <v>7</v>
      </c>
      <c r="C8" s="1">
        <v>55013</v>
      </c>
      <c r="D8" s="1">
        <v>14</v>
      </c>
      <c r="E8" s="1">
        <v>0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1">
        <v>0</v>
      </c>
      <c r="L8" s="1">
        <v>6</v>
      </c>
      <c r="M8" s="1">
        <v>1</v>
      </c>
      <c r="N8" s="1">
        <v>0</v>
      </c>
      <c r="O8" s="1">
        <v>0</v>
      </c>
      <c r="P8" s="1" t="s">
        <v>36</v>
      </c>
      <c r="Q8" s="1">
        <v>7</v>
      </c>
      <c r="R8" s="1">
        <v>55013</v>
      </c>
      <c r="S8" s="1">
        <v>1999</v>
      </c>
      <c r="T8" s="1">
        <v>14918</v>
      </c>
      <c r="U8" s="1">
        <v>7007</v>
      </c>
      <c r="V8" s="1">
        <v>7087</v>
      </c>
      <c r="W8" s="1">
        <v>31</v>
      </c>
      <c r="X8" s="1">
        <v>20</v>
      </c>
      <c r="Y8" s="1">
        <v>319</v>
      </c>
      <c r="Z8" s="1">
        <v>329</v>
      </c>
      <c r="AA8" s="1">
        <v>19</v>
      </c>
      <c r="AB8" s="1">
        <v>28</v>
      </c>
      <c r="AC8" s="1">
        <v>26</v>
      </c>
      <c r="AD8" s="1">
        <v>52</v>
      </c>
      <c r="AE8" s="2">
        <v>0.9887117</v>
      </c>
      <c r="AF8" s="2">
        <v>1.55</v>
      </c>
      <c r="AG8" s="2">
        <v>0.9696048</v>
      </c>
      <c r="AH8" s="1">
        <v>0</v>
      </c>
      <c r="AI8" s="1">
        <v>0</v>
      </c>
      <c r="AJ8" s="1" t="s">
        <v>36</v>
      </c>
      <c r="AK8" s="1">
        <v>7</v>
      </c>
      <c r="AL8" s="1">
        <v>55013</v>
      </c>
      <c r="AM8" s="3">
        <v>199.8002</v>
      </c>
      <c r="AN8" s="3">
        <v>0</v>
      </c>
      <c r="AO8" s="3">
        <v>3225.806</v>
      </c>
      <c r="AP8" s="3">
        <v>0</v>
      </c>
      <c r="AQ8" s="3">
        <v>0</v>
      </c>
      <c r="AR8" s="3">
        <v>0</v>
      </c>
      <c r="AS8" s="3">
        <v>1880.878</v>
      </c>
      <c r="AT8" s="3">
        <v>303.9514</v>
      </c>
      <c r="AU8" s="3">
        <v>0</v>
      </c>
      <c r="AV8" s="3">
        <v>1923.077</v>
      </c>
      <c r="AW8" s="2">
        <v>16.14516</v>
      </c>
      <c r="AX8" s="2"/>
      <c r="AY8" s="2">
        <v>0</v>
      </c>
      <c r="AZ8" s="2"/>
      <c r="BA8" s="2">
        <v>9.413793</v>
      </c>
      <c r="BB8" s="2"/>
      <c r="BC8" s="2">
        <v>0</v>
      </c>
      <c r="BD8" s="2"/>
    </row>
    <row r="9" spans="1:56" ht="12.75">
      <c r="A9" s="1" t="s">
        <v>37</v>
      </c>
      <c r="B9" s="1">
        <v>8</v>
      </c>
      <c r="C9" s="1">
        <v>55015</v>
      </c>
      <c r="D9" s="1">
        <v>41</v>
      </c>
      <c r="E9" s="1">
        <v>3</v>
      </c>
      <c r="F9" s="1">
        <v>3</v>
      </c>
      <c r="G9" s="1">
        <v>0</v>
      </c>
      <c r="H9" s="1">
        <v>3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1</v>
      </c>
      <c r="O9" s="1">
        <v>0</v>
      </c>
      <c r="P9" s="1" t="s">
        <v>37</v>
      </c>
      <c r="Q9" s="1">
        <v>8</v>
      </c>
      <c r="R9" s="1">
        <v>55015</v>
      </c>
      <c r="S9" s="1">
        <v>1999</v>
      </c>
      <c r="T9" s="1">
        <v>39049</v>
      </c>
      <c r="U9" s="1">
        <v>19118</v>
      </c>
      <c r="V9" s="1">
        <v>19079</v>
      </c>
      <c r="W9" s="1">
        <v>29</v>
      </c>
      <c r="X9" s="1">
        <v>29</v>
      </c>
      <c r="Y9" s="1">
        <v>83</v>
      </c>
      <c r="Z9" s="1">
        <v>100</v>
      </c>
      <c r="AA9" s="1">
        <v>154</v>
      </c>
      <c r="AB9" s="1">
        <v>180</v>
      </c>
      <c r="AC9" s="1">
        <v>127</v>
      </c>
      <c r="AD9" s="1">
        <v>150</v>
      </c>
      <c r="AE9" s="2">
        <v>1.002044</v>
      </c>
      <c r="AF9" s="2">
        <v>1</v>
      </c>
      <c r="AG9" s="2">
        <v>0.83</v>
      </c>
      <c r="AH9" s="1">
        <v>0</v>
      </c>
      <c r="AI9" s="1">
        <v>0</v>
      </c>
      <c r="AJ9" s="1" t="s">
        <v>37</v>
      </c>
      <c r="AK9" s="1">
        <v>8</v>
      </c>
      <c r="AL9" s="1">
        <v>55015</v>
      </c>
      <c r="AM9" s="3">
        <v>214.4576</v>
      </c>
      <c r="AN9" s="3">
        <v>15.72409</v>
      </c>
      <c r="AO9" s="3">
        <v>10344.83</v>
      </c>
      <c r="AP9" s="3">
        <v>0</v>
      </c>
      <c r="AQ9" s="3">
        <v>649.3506</v>
      </c>
      <c r="AR9" s="3">
        <v>0</v>
      </c>
      <c r="AS9" s="3">
        <v>1204.819</v>
      </c>
      <c r="AT9" s="3">
        <v>0</v>
      </c>
      <c r="AU9" s="3">
        <v>2362.205</v>
      </c>
      <c r="AV9" s="3">
        <v>0</v>
      </c>
      <c r="AW9" s="2">
        <v>48.23717</v>
      </c>
      <c r="AX9" s="2">
        <v>0</v>
      </c>
      <c r="AY9" s="2">
        <v>11.01479</v>
      </c>
      <c r="AZ9" s="2">
        <v>0</v>
      </c>
      <c r="BA9" s="2">
        <v>5.617984</v>
      </c>
      <c r="BB9" s="2">
        <v>0</v>
      </c>
      <c r="BC9" s="2">
        <v>3.027874</v>
      </c>
      <c r="BD9" s="2">
        <v>0</v>
      </c>
    </row>
    <row r="10" spans="1:56" ht="12.75">
      <c r="A10" s="1" t="s">
        <v>38</v>
      </c>
      <c r="B10" s="1">
        <v>9</v>
      </c>
      <c r="C10" s="1">
        <v>55017</v>
      </c>
      <c r="D10" s="1">
        <v>60</v>
      </c>
      <c r="E10" s="1">
        <v>1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5</v>
      </c>
      <c r="M10" s="1">
        <v>0</v>
      </c>
      <c r="N10" s="1">
        <v>1</v>
      </c>
      <c r="O10" s="1">
        <v>0</v>
      </c>
      <c r="P10" s="1" t="s">
        <v>38</v>
      </c>
      <c r="Q10" s="1">
        <v>9</v>
      </c>
      <c r="R10" s="1">
        <v>55017</v>
      </c>
      <c r="S10" s="1">
        <v>1999</v>
      </c>
      <c r="T10" s="1">
        <v>54748</v>
      </c>
      <c r="U10" s="1">
        <v>26676</v>
      </c>
      <c r="V10" s="1">
        <v>27154</v>
      </c>
      <c r="W10" s="1">
        <v>31</v>
      </c>
      <c r="X10" s="1">
        <v>11</v>
      </c>
      <c r="Y10" s="1">
        <v>72</v>
      </c>
      <c r="Z10" s="1">
        <v>87</v>
      </c>
      <c r="AA10" s="1">
        <v>189</v>
      </c>
      <c r="AB10" s="1">
        <v>252</v>
      </c>
      <c r="AC10" s="1">
        <v>121</v>
      </c>
      <c r="AD10" s="1">
        <v>155</v>
      </c>
      <c r="AE10" s="2">
        <v>0.9823967</v>
      </c>
      <c r="AF10" s="2">
        <v>2.818182</v>
      </c>
      <c r="AG10" s="2">
        <v>0.8275862</v>
      </c>
      <c r="AH10" s="1">
        <v>0</v>
      </c>
      <c r="AI10" s="1">
        <v>0</v>
      </c>
      <c r="AJ10" s="1" t="s">
        <v>38</v>
      </c>
      <c r="AK10" s="1">
        <v>9</v>
      </c>
      <c r="AL10" s="1">
        <v>55017</v>
      </c>
      <c r="AM10" s="3">
        <v>224.9213</v>
      </c>
      <c r="AN10" s="3">
        <v>3.682699</v>
      </c>
      <c r="AO10" s="3">
        <v>0</v>
      </c>
      <c r="AP10" s="3">
        <v>0</v>
      </c>
      <c r="AQ10" s="3">
        <v>0</v>
      </c>
      <c r="AR10" s="3">
        <v>0</v>
      </c>
      <c r="AS10" s="3">
        <v>6944.444</v>
      </c>
      <c r="AT10" s="3">
        <v>0</v>
      </c>
      <c r="AU10" s="3">
        <v>1652.893</v>
      </c>
      <c r="AV10" s="3">
        <v>0</v>
      </c>
      <c r="AW10" s="2">
        <v>0</v>
      </c>
      <c r="AX10" s="2">
        <v>0</v>
      </c>
      <c r="AY10" s="2">
        <v>7.34876</v>
      </c>
      <c r="AZ10" s="2">
        <v>0</v>
      </c>
      <c r="BA10" s="2">
        <v>30.875</v>
      </c>
      <c r="BB10" s="2">
        <v>0</v>
      </c>
      <c r="BC10" s="2">
        <v>0</v>
      </c>
      <c r="BD10" s="2">
        <v>0</v>
      </c>
    </row>
    <row r="11" spans="1:56" ht="12.75">
      <c r="A11" s="1" t="s">
        <v>39</v>
      </c>
      <c r="B11" s="1">
        <v>10</v>
      </c>
      <c r="C11" s="1">
        <v>55019</v>
      </c>
      <c r="D11" s="1">
        <v>28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 t="s">
        <v>39</v>
      </c>
      <c r="Q11" s="1">
        <v>10</v>
      </c>
      <c r="R11" s="1">
        <v>55019</v>
      </c>
      <c r="S11" s="1">
        <v>1999</v>
      </c>
      <c r="T11" s="1">
        <v>33414</v>
      </c>
      <c r="U11" s="1">
        <v>16648</v>
      </c>
      <c r="V11" s="1">
        <v>16367</v>
      </c>
      <c r="W11" s="1">
        <v>25</v>
      </c>
      <c r="X11" s="1">
        <v>20</v>
      </c>
      <c r="Y11" s="1">
        <v>58</v>
      </c>
      <c r="Z11" s="1">
        <v>46</v>
      </c>
      <c r="AA11" s="1">
        <v>27</v>
      </c>
      <c r="AB11" s="1">
        <v>39</v>
      </c>
      <c r="AC11" s="1">
        <v>94</v>
      </c>
      <c r="AD11" s="1">
        <v>90</v>
      </c>
      <c r="AE11" s="2">
        <v>1.017169</v>
      </c>
      <c r="AF11" s="2">
        <v>1.25</v>
      </c>
      <c r="AG11" s="2">
        <v>1.26087</v>
      </c>
      <c r="AH11" s="1">
        <v>0</v>
      </c>
      <c r="AI11" s="1">
        <v>0</v>
      </c>
      <c r="AJ11" s="1" t="s">
        <v>39</v>
      </c>
      <c r="AK11" s="1">
        <v>10</v>
      </c>
      <c r="AL11" s="1">
        <v>55019</v>
      </c>
      <c r="AM11" s="3">
        <v>168.1884</v>
      </c>
      <c r="AN11" s="3">
        <v>0</v>
      </c>
      <c r="AO11" s="3">
        <v>4000</v>
      </c>
      <c r="AP11" s="3">
        <v>0</v>
      </c>
      <c r="AQ11" s="3">
        <v>0</v>
      </c>
      <c r="AR11" s="3">
        <v>0</v>
      </c>
      <c r="AS11" s="3">
        <v>1724.138</v>
      </c>
      <c r="AT11" s="3">
        <v>0</v>
      </c>
      <c r="AU11" s="3">
        <v>0</v>
      </c>
      <c r="AV11" s="3">
        <v>0</v>
      </c>
      <c r="AW11" s="2">
        <v>23.78286</v>
      </c>
      <c r="AX11" s="2"/>
      <c r="AY11" s="2">
        <v>0</v>
      </c>
      <c r="AZ11" s="2"/>
      <c r="BA11" s="2">
        <v>10.25123</v>
      </c>
      <c r="BB11" s="2"/>
      <c r="BC11" s="2">
        <v>0</v>
      </c>
      <c r="BD11" s="2"/>
    </row>
    <row r="12" spans="1:56" ht="12.75">
      <c r="A12" s="1" t="s">
        <v>40</v>
      </c>
      <c r="B12" s="1">
        <v>11</v>
      </c>
      <c r="C12" s="1">
        <v>55021</v>
      </c>
      <c r="D12" s="1">
        <v>55</v>
      </c>
      <c r="E12" s="1">
        <v>1</v>
      </c>
      <c r="F12" s="1">
        <v>4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2</v>
      </c>
      <c r="M12" s="1">
        <v>1</v>
      </c>
      <c r="N12" s="1">
        <v>1</v>
      </c>
      <c r="O12" s="1">
        <v>0</v>
      </c>
      <c r="P12" s="1" t="s">
        <v>40</v>
      </c>
      <c r="Q12" s="1">
        <v>11</v>
      </c>
      <c r="R12" s="1">
        <v>55021</v>
      </c>
      <c r="S12" s="1">
        <v>1999</v>
      </c>
      <c r="T12" s="1">
        <v>51853</v>
      </c>
      <c r="U12" s="1">
        <v>25065</v>
      </c>
      <c r="V12" s="1">
        <v>25344</v>
      </c>
      <c r="W12" s="1">
        <v>336</v>
      </c>
      <c r="X12" s="1">
        <v>25</v>
      </c>
      <c r="Y12" s="1">
        <v>105</v>
      </c>
      <c r="Z12" s="1">
        <v>76</v>
      </c>
      <c r="AA12" s="1">
        <v>111</v>
      </c>
      <c r="AB12" s="1">
        <v>148</v>
      </c>
      <c r="AC12" s="1">
        <v>345</v>
      </c>
      <c r="AD12" s="1">
        <v>298</v>
      </c>
      <c r="AE12" s="2">
        <v>0.9889915</v>
      </c>
      <c r="AF12" s="2">
        <v>13.44</v>
      </c>
      <c r="AG12" s="2">
        <v>1.381579</v>
      </c>
      <c r="AH12" s="1">
        <v>815</v>
      </c>
      <c r="AI12" s="1">
        <v>0</v>
      </c>
      <c r="AJ12" s="1" t="s">
        <v>40</v>
      </c>
      <c r="AK12" s="1">
        <v>11</v>
      </c>
      <c r="AL12" s="1">
        <v>55021</v>
      </c>
      <c r="AM12" s="3">
        <v>219.4295</v>
      </c>
      <c r="AN12" s="3">
        <v>3.945707</v>
      </c>
      <c r="AO12" s="3">
        <v>1488.095</v>
      </c>
      <c r="AP12" s="3">
        <v>0</v>
      </c>
      <c r="AQ12" s="3">
        <v>0</v>
      </c>
      <c r="AR12" s="3">
        <v>0</v>
      </c>
      <c r="AS12" s="3">
        <v>1904.762</v>
      </c>
      <c r="AT12" s="3">
        <v>1315.789</v>
      </c>
      <c r="AU12" s="3">
        <v>1159.42</v>
      </c>
      <c r="AV12" s="3">
        <v>0</v>
      </c>
      <c r="AW12" s="2">
        <v>6.781656</v>
      </c>
      <c r="AX12" s="2">
        <v>0</v>
      </c>
      <c r="AY12" s="2">
        <v>5.283794</v>
      </c>
      <c r="AZ12" s="2">
        <v>0</v>
      </c>
      <c r="BA12" s="2">
        <v>8.680519</v>
      </c>
      <c r="BB12" s="2">
        <v>333.4737</v>
      </c>
      <c r="BC12" s="2">
        <v>0</v>
      </c>
      <c r="BD12" s="2">
        <v>0</v>
      </c>
    </row>
    <row r="13" spans="1:56" ht="12.75">
      <c r="A13" s="1" t="s">
        <v>41</v>
      </c>
      <c r="B13" s="1">
        <v>12</v>
      </c>
      <c r="C13" s="1">
        <v>55023</v>
      </c>
      <c r="D13" s="1">
        <v>29</v>
      </c>
      <c r="E13" s="1">
        <v>1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 t="s">
        <v>41</v>
      </c>
      <c r="Q13" s="1">
        <v>12</v>
      </c>
      <c r="R13" s="1">
        <v>55023</v>
      </c>
      <c r="S13" s="1">
        <v>1999</v>
      </c>
      <c r="T13" s="1">
        <v>16536</v>
      </c>
      <c r="U13" s="1">
        <v>8109</v>
      </c>
      <c r="V13" s="1">
        <v>8165</v>
      </c>
      <c r="W13" s="1">
        <v>27</v>
      </c>
      <c r="X13" s="1">
        <v>29</v>
      </c>
      <c r="Y13" s="1">
        <v>12</v>
      </c>
      <c r="Z13" s="1">
        <v>15</v>
      </c>
      <c r="AA13" s="1">
        <v>28</v>
      </c>
      <c r="AB13" s="1">
        <v>52</v>
      </c>
      <c r="AC13" s="1">
        <v>57</v>
      </c>
      <c r="AD13" s="1">
        <v>42</v>
      </c>
      <c r="AE13" s="2">
        <v>0.9931415</v>
      </c>
      <c r="AF13" s="2">
        <v>0.9310345</v>
      </c>
      <c r="AG13" s="2">
        <v>0.8</v>
      </c>
      <c r="AH13" s="1">
        <v>0</v>
      </c>
      <c r="AI13" s="1">
        <v>0</v>
      </c>
      <c r="AJ13" s="1" t="s">
        <v>41</v>
      </c>
      <c r="AK13" s="1">
        <v>12</v>
      </c>
      <c r="AL13" s="1">
        <v>55023</v>
      </c>
      <c r="AM13" s="3">
        <v>357.6273</v>
      </c>
      <c r="AN13" s="3">
        <v>12.2474</v>
      </c>
      <c r="AO13" s="3">
        <v>7407.407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2">
        <v>20.71264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</row>
    <row r="14" spans="1:56" ht="12.75">
      <c r="A14" s="1" t="s">
        <v>42</v>
      </c>
      <c r="B14" s="1">
        <v>13</v>
      </c>
      <c r="C14" s="1">
        <v>55025</v>
      </c>
      <c r="D14" s="1">
        <v>547</v>
      </c>
      <c r="E14" s="1">
        <v>68</v>
      </c>
      <c r="F14" s="1">
        <v>62</v>
      </c>
      <c r="G14" s="1">
        <v>5</v>
      </c>
      <c r="H14" s="1">
        <v>832</v>
      </c>
      <c r="I14" s="1">
        <v>73</v>
      </c>
      <c r="J14" s="1">
        <v>8</v>
      </c>
      <c r="K14" s="1">
        <v>1</v>
      </c>
      <c r="L14" s="1">
        <v>16</v>
      </c>
      <c r="M14" s="1">
        <v>2</v>
      </c>
      <c r="N14" s="1">
        <v>15</v>
      </c>
      <c r="O14" s="1">
        <v>2</v>
      </c>
      <c r="P14" s="1" t="s">
        <v>42</v>
      </c>
      <c r="Q14" s="1">
        <v>13</v>
      </c>
      <c r="R14" s="1">
        <v>55025</v>
      </c>
      <c r="S14" s="1">
        <v>1999</v>
      </c>
      <c r="T14" s="1">
        <v>429631</v>
      </c>
      <c r="U14" s="1">
        <v>190015</v>
      </c>
      <c r="V14" s="1">
        <v>198171</v>
      </c>
      <c r="W14" s="1">
        <v>8147</v>
      </c>
      <c r="X14" s="1">
        <v>7490</v>
      </c>
      <c r="Y14" s="1">
        <v>821</v>
      </c>
      <c r="Z14" s="1">
        <v>799</v>
      </c>
      <c r="AA14" s="1">
        <v>6917</v>
      </c>
      <c r="AB14" s="1">
        <v>7294</v>
      </c>
      <c r="AC14" s="1">
        <v>5408</v>
      </c>
      <c r="AD14" s="1">
        <v>4569</v>
      </c>
      <c r="AE14" s="2">
        <v>0.9588436</v>
      </c>
      <c r="AF14" s="2">
        <v>1.087717</v>
      </c>
      <c r="AG14" s="2">
        <v>1.027534</v>
      </c>
      <c r="AH14" s="1">
        <v>554</v>
      </c>
      <c r="AI14" s="1">
        <v>0</v>
      </c>
      <c r="AJ14" s="1" t="s">
        <v>42</v>
      </c>
      <c r="AK14" s="1">
        <v>13</v>
      </c>
      <c r="AL14" s="1">
        <v>55025</v>
      </c>
      <c r="AM14" s="3">
        <v>287.872</v>
      </c>
      <c r="AN14" s="3">
        <v>34.3138</v>
      </c>
      <c r="AO14" s="3">
        <v>10212.35</v>
      </c>
      <c r="AP14" s="3">
        <v>974.6329</v>
      </c>
      <c r="AQ14" s="3">
        <v>115.6571</v>
      </c>
      <c r="AR14" s="3">
        <v>13.7099</v>
      </c>
      <c r="AS14" s="3">
        <v>1948.843</v>
      </c>
      <c r="AT14" s="3">
        <v>250.3129</v>
      </c>
      <c r="AU14" s="3">
        <v>1146.45</v>
      </c>
      <c r="AV14" s="3">
        <v>109.4331</v>
      </c>
      <c r="AW14" s="2">
        <v>35.47531</v>
      </c>
      <c r="AX14" s="2">
        <v>28.40352</v>
      </c>
      <c r="AY14" s="2">
        <v>3.982498</v>
      </c>
      <c r="AZ14" s="2">
        <v>3.189187</v>
      </c>
      <c r="BA14" s="2">
        <v>6.769824</v>
      </c>
      <c r="BB14" s="2">
        <v>7.294817</v>
      </c>
      <c r="BC14" s="2">
        <v>0.4017656</v>
      </c>
      <c r="BD14" s="2">
        <v>0.3995447</v>
      </c>
    </row>
    <row r="15" spans="1:56" ht="12.75">
      <c r="A15" s="1" t="s">
        <v>43</v>
      </c>
      <c r="B15" s="1">
        <v>14</v>
      </c>
      <c r="C15" s="1">
        <v>55027</v>
      </c>
      <c r="D15" s="1">
        <v>81</v>
      </c>
      <c r="E15" s="1">
        <v>4</v>
      </c>
      <c r="F15" s="1">
        <v>13</v>
      </c>
      <c r="G15" s="1">
        <v>0</v>
      </c>
      <c r="H15" s="1">
        <v>7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0</v>
      </c>
      <c r="O15" s="1">
        <v>0</v>
      </c>
      <c r="P15" s="1" t="s">
        <v>43</v>
      </c>
      <c r="Q15" s="1">
        <v>14</v>
      </c>
      <c r="R15" s="1">
        <v>55027</v>
      </c>
      <c r="S15" s="1">
        <v>1999</v>
      </c>
      <c r="T15" s="1">
        <v>83613</v>
      </c>
      <c r="U15" s="1">
        <v>40535</v>
      </c>
      <c r="V15" s="1">
        <v>39375</v>
      </c>
      <c r="W15" s="1">
        <v>1438</v>
      </c>
      <c r="X15" s="1">
        <v>56</v>
      </c>
      <c r="Y15" s="1">
        <v>199</v>
      </c>
      <c r="Z15" s="1">
        <v>97</v>
      </c>
      <c r="AA15" s="1">
        <v>163</v>
      </c>
      <c r="AB15" s="1">
        <v>193</v>
      </c>
      <c r="AC15" s="1">
        <v>931</v>
      </c>
      <c r="AD15" s="1">
        <v>626</v>
      </c>
      <c r="AE15" s="2">
        <v>1.02946</v>
      </c>
      <c r="AF15" s="2">
        <v>25.67857</v>
      </c>
      <c r="AG15" s="2">
        <v>2.051546</v>
      </c>
      <c r="AH15" s="1">
        <v>3650</v>
      </c>
      <c r="AI15" s="1">
        <v>60</v>
      </c>
      <c r="AJ15" s="1" t="s">
        <v>43</v>
      </c>
      <c r="AK15" s="1">
        <v>14</v>
      </c>
      <c r="AL15" s="1">
        <v>55027</v>
      </c>
      <c r="AM15" s="3">
        <v>199.8273</v>
      </c>
      <c r="AN15" s="3">
        <v>10.15873</v>
      </c>
      <c r="AO15" s="3">
        <v>486.7872</v>
      </c>
      <c r="AP15" s="3">
        <v>0</v>
      </c>
      <c r="AQ15" s="3">
        <v>0</v>
      </c>
      <c r="AR15" s="3">
        <v>0</v>
      </c>
      <c r="AS15" s="3">
        <v>2010.05</v>
      </c>
      <c r="AT15" s="3">
        <v>0</v>
      </c>
      <c r="AU15" s="3">
        <v>1396.348</v>
      </c>
      <c r="AV15" s="3">
        <v>0</v>
      </c>
      <c r="AW15" s="2">
        <v>2.436039</v>
      </c>
      <c r="AX15" s="2">
        <v>0</v>
      </c>
      <c r="AY15" s="2">
        <v>6.987773</v>
      </c>
      <c r="AZ15" s="2">
        <v>0</v>
      </c>
      <c r="BA15" s="2">
        <v>10.05894</v>
      </c>
      <c r="BB15" s="2">
        <v>0</v>
      </c>
      <c r="BC15" s="2">
        <v>0</v>
      </c>
      <c r="BD15" s="2">
        <v>0</v>
      </c>
    </row>
    <row r="16" spans="1:56" ht="12.75">
      <c r="A16" s="1" t="s">
        <v>44</v>
      </c>
      <c r="B16" s="1">
        <v>15</v>
      </c>
      <c r="C16" s="1">
        <v>55029</v>
      </c>
      <c r="D16" s="1">
        <v>34</v>
      </c>
      <c r="E16" s="1">
        <v>2</v>
      </c>
      <c r="F16" s="1">
        <v>1</v>
      </c>
      <c r="G16" s="1">
        <v>1</v>
      </c>
      <c r="H16" s="1">
        <v>3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 t="s">
        <v>44</v>
      </c>
      <c r="Q16" s="1">
        <v>15</v>
      </c>
      <c r="R16" s="1">
        <v>55029</v>
      </c>
      <c r="S16" s="1">
        <v>1999</v>
      </c>
      <c r="T16" s="1">
        <v>27088</v>
      </c>
      <c r="U16" s="1">
        <v>13127</v>
      </c>
      <c r="V16" s="1">
        <v>13410</v>
      </c>
      <c r="W16" s="1">
        <v>31</v>
      </c>
      <c r="X16" s="1">
        <v>19</v>
      </c>
      <c r="Y16" s="1">
        <v>89</v>
      </c>
      <c r="Z16" s="1">
        <v>103</v>
      </c>
      <c r="AA16" s="1">
        <v>34</v>
      </c>
      <c r="AB16" s="1">
        <v>41</v>
      </c>
      <c r="AC16" s="1">
        <v>113</v>
      </c>
      <c r="AD16" s="1">
        <v>121</v>
      </c>
      <c r="AE16" s="2">
        <v>0.9788963</v>
      </c>
      <c r="AF16" s="2">
        <v>1.631579</v>
      </c>
      <c r="AG16" s="2">
        <v>0.8640777</v>
      </c>
      <c r="AH16" s="1">
        <v>0</v>
      </c>
      <c r="AI16" s="1">
        <v>0</v>
      </c>
      <c r="AJ16" s="1" t="s">
        <v>44</v>
      </c>
      <c r="AK16" s="1">
        <v>15</v>
      </c>
      <c r="AL16" s="1">
        <v>55029</v>
      </c>
      <c r="AM16" s="3">
        <v>259.0081</v>
      </c>
      <c r="AN16" s="3">
        <v>14.91424</v>
      </c>
      <c r="AO16" s="3">
        <v>9677.419</v>
      </c>
      <c r="AP16" s="3">
        <v>0</v>
      </c>
      <c r="AQ16" s="3">
        <v>0</v>
      </c>
      <c r="AR16" s="3">
        <v>0</v>
      </c>
      <c r="AS16" s="3">
        <v>1123.595</v>
      </c>
      <c r="AT16" s="3">
        <v>970.8738</v>
      </c>
      <c r="AU16" s="3">
        <v>884.9557</v>
      </c>
      <c r="AV16" s="3">
        <v>826.4463</v>
      </c>
      <c r="AW16" s="2">
        <v>37.36338</v>
      </c>
      <c r="AX16" s="2">
        <v>0</v>
      </c>
      <c r="AY16" s="2">
        <v>3.41671</v>
      </c>
      <c r="AZ16" s="2">
        <v>55.41322</v>
      </c>
      <c r="BA16" s="2">
        <v>4.33807</v>
      </c>
      <c r="BB16" s="2">
        <v>65.09709</v>
      </c>
      <c r="BC16" s="2">
        <v>0</v>
      </c>
      <c r="BD16" s="2">
        <v>0</v>
      </c>
    </row>
    <row r="17" spans="1:56" ht="12.75">
      <c r="A17" s="1" t="s">
        <v>45</v>
      </c>
      <c r="B17" s="1">
        <v>16</v>
      </c>
      <c r="C17" s="1">
        <v>55031</v>
      </c>
      <c r="D17" s="1">
        <v>66</v>
      </c>
      <c r="E17" s="1">
        <v>2</v>
      </c>
      <c r="F17" s="1">
        <v>5</v>
      </c>
      <c r="G17" s="1">
        <v>1</v>
      </c>
      <c r="H17" s="1">
        <v>7</v>
      </c>
      <c r="I17" s="1">
        <v>0</v>
      </c>
      <c r="J17" s="1">
        <v>1</v>
      </c>
      <c r="K17" s="1">
        <v>0</v>
      </c>
      <c r="L17" s="1">
        <v>4</v>
      </c>
      <c r="M17" s="1">
        <v>0</v>
      </c>
      <c r="N17" s="1">
        <v>4</v>
      </c>
      <c r="O17" s="1">
        <v>0</v>
      </c>
      <c r="P17" s="1" t="s">
        <v>45</v>
      </c>
      <c r="Q17" s="1">
        <v>16</v>
      </c>
      <c r="R17" s="1">
        <v>55031</v>
      </c>
      <c r="S17" s="1">
        <v>1999</v>
      </c>
      <c r="T17" s="1">
        <v>42990</v>
      </c>
      <c r="U17" s="1">
        <v>20142</v>
      </c>
      <c r="V17" s="1">
        <v>21027</v>
      </c>
      <c r="W17" s="1">
        <v>130</v>
      </c>
      <c r="X17" s="1">
        <v>73</v>
      </c>
      <c r="Y17" s="1">
        <v>441</v>
      </c>
      <c r="Z17" s="1">
        <v>465</v>
      </c>
      <c r="AA17" s="1">
        <v>189</v>
      </c>
      <c r="AB17" s="1">
        <v>217</v>
      </c>
      <c r="AC17" s="1">
        <v>159</v>
      </c>
      <c r="AD17" s="1">
        <v>147</v>
      </c>
      <c r="AE17" s="2">
        <v>0.9579113</v>
      </c>
      <c r="AF17" s="2">
        <v>1.780822</v>
      </c>
      <c r="AG17" s="2">
        <v>0.9483871</v>
      </c>
      <c r="AH17" s="1">
        <v>0</v>
      </c>
      <c r="AI17" s="1">
        <v>0</v>
      </c>
      <c r="AJ17" s="1" t="s">
        <v>45</v>
      </c>
      <c r="AK17" s="1">
        <v>16</v>
      </c>
      <c r="AL17" s="1">
        <v>55031</v>
      </c>
      <c r="AM17" s="3">
        <v>327.6735</v>
      </c>
      <c r="AN17" s="3">
        <v>9.51158</v>
      </c>
      <c r="AO17" s="3">
        <v>5384.615</v>
      </c>
      <c r="AP17" s="3">
        <v>0</v>
      </c>
      <c r="AQ17" s="3">
        <v>529.1005</v>
      </c>
      <c r="AR17" s="3">
        <v>0</v>
      </c>
      <c r="AS17" s="3">
        <v>907.0295</v>
      </c>
      <c r="AT17" s="3">
        <v>0</v>
      </c>
      <c r="AU17" s="3">
        <v>3144.654</v>
      </c>
      <c r="AV17" s="3">
        <v>680.2721</v>
      </c>
      <c r="AW17" s="2">
        <v>16.43287</v>
      </c>
      <c r="AX17" s="2">
        <v>0</v>
      </c>
      <c r="AY17" s="2">
        <v>9.596912</v>
      </c>
      <c r="AZ17" s="2">
        <v>71.52041</v>
      </c>
      <c r="BA17" s="2">
        <v>2.768089</v>
      </c>
      <c r="BB17" s="2">
        <v>0</v>
      </c>
      <c r="BC17" s="2">
        <v>1.614719</v>
      </c>
      <c r="BD17" s="2">
        <v>0</v>
      </c>
    </row>
    <row r="18" spans="1:56" ht="12.75">
      <c r="A18" s="1" t="s">
        <v>46</v>
      </c>
      <c r="B18" s="1">
        <v>17</v>
      </c>
      <c r="C18" s="1">
        <v>55033</v>
      </c>
      <c r="D18" s="1">
        <v>27</v>
      </c>
      <c r="E18" s="1">
        <v>4</v>
      </c>
      <c r="F18" s="1">
        <v>0</v>
      </c>
      <c r="G18" s="1">
        <v>0</v>
      </c>
      <c r="H18" s="1">
        <v>2</v>
      </c>
      <c r="I18" s="1">
        <v>0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 t="s">
        <v>46</v>
      </c>
      <c r="Q18" s="1">
        <v>17</v>
      </c>
      <c r="R18" s="1">
        <v>55033</v>
      </c>
      <c r="S18" s="1">
        <v>1999</v>
      </c>
      <c r="T18" s="1">
        <v>39223</v>
      </c>
      <c r="U18" s="1">
        <v>18833</v>
      </c>
      <c r="V18" s="1">
        <v>18760</v>
      </c>
      <c r="W18" s="1">
        <v>140</v>
      </c>
      <c r="X18" s="1">
        <v>92</v>
      </c>
      <c r="Y18" s="1">
        <v>54</v>
      </c>
      <c r="Z18" s="1">
        <v>62</v>
      </c>
      <c r="AA18" s="1">
        <v>452</v>
      </c>
      <c r="AB18" s="1">
        <v>534</v>
      </c>
      <c r="AC18" s="1">
        <v>146</v>
      </c>
      <c r="AD18" s="1">
        <v>150</v>
      </c>
      <c r="AE18" s="2">
        <v>1.003891</v>
      </c>
      <c r="AF18" s="2">
        <v>1.521739</v>
      </c>
      <c r="AG18" s="2">
        <v>0.8709677</v>
      </c>
      <c r="AH18" s="1">
        <v>0</v>
      </c>
      <c r="AI18" s="1">
        <v>0</v>
      </c>
      <c r="AJ18" s="1" t="s">
        <v>46</v>
      </c>
      <c r="AK18" s="1">
        <v>17</v>
      </c>
      <c r="AL18" s="1">
        <v>55033</v>
      </c>
      <c r="AM18" s="3">
        <v>143.3654</v>
      </c>
      <c r="AN18" s="3">
        <v>21.32196</v>
      </c>
      <c r="AO18" s="3">
        <v>1428.571</v>
      </c>
      <c r="AP18" s="3">
        <v>0</v>
      </c>
      <c r="AQ18" s="3">
        <v>221.2389</v>
      </c>
      <c r="AR18" s="3">
        <v>0</v>
      </c>
      <c r="AS18" s="3">
        <v>1851.852</v>
      </c>
      <c r="AT18" s="3">
        <v>0</v>
      </c>
      <c r="AU18" s="3">
        <v>0</v>
      </c>
      <c r="AV18" s="3">
        <v>0</v>
      </c>
      <c r="AW18" s="2">
        <v>9.96455</v>
      </c>
      <c r="AX18" s="2">
        <v>0</v>
      </c>
      <c r="AY18" s="2">
        <v>0</v>
      </c>
      <c r="AZ18" s="2">
        <v>0</v>
      </c>
      <c r="BA18" s="2">
        <v>12.91701</v>
      </c>
      <c r="BB18" s="2">
        <v>0</v>
      </c>
      <c r="BC18" s="2">
        <v>1.543182</v>
      </c>
      <c r="BD18" s="2">
        <v>0</v>
      </c>
    </row>
    <row r="19" spans="1:56" ht="12.75">
      <c r="A19" s="1" t="s">
        <v>47</v>
      </c>
      <c r="B19" s="1">
        <v>18</v>
      </c>
      <c r="C19" s="1">
        <v>55035</v>
      </c>
      <c r="D19" s="1">
        <v>178</v>
      </c>
      <c r="E19" s="1">
        <v>12</v>
      </c>
      <c r="F19" s="1">
        <v>8</v>
      </c>
      <c r="G19" s="1">
        <v>0</v>
      </c>
      <c r="H19" s="1">
        <v>25</v>
      </c>
      <c r="I19" s="1">
        <v>1</v>
      </c>
      <c r="J19" s="1">
        <v>7</v>
      </c>
      <c r="K19" s="1">
        <v>0</v>
      </c>
      <c r="L19" s="1">
        <v>10</v>
      </c>
      <c r="M19" s="1">
        <v>1</v>
      </c>
      <c r="N19" s="1">
        <v>3</v>
      </c>
      <c r="O19" s="1">
        <v>0</v>
      </c>
      <c r="P19" s="1" t="s">
        <v>47</v>
      </c>
      <c r="Q19" s="1">
        <v>18</v>
      </c>
      <c r="R19" s="1">
        <v>55035</v>
      </c>
      <c r="S19" s="1">
        <v>1999</v>
      </c>
      <c r="T19" s="1">
        <v>89826</v>
      </c>
      <c r="U19" s="1">
        <v>40856</v>
      </c>
      <c r="V19" s="1">
        <v>44168</v>
      </c>
      <c r="W19" s="1">
        <v>198</v>
      </c>
      <c r="X19" s="1">
        <v>119</v>
      </c>
      <c r="Y19" s="1">
        <v>262</v>
      </c>
      <c r="Z19" s="1">
        <v>277</v>
      </c>
      <c r="AA19" s="1">
        <v>1615</v>
      </c>
      <c r="AB19" s="1">
        <v>1647</v>
      </c>
      <c r="AC19" s="1">
        <v>343</v>
      </c>
      <c r="AD19" s="1">
        <v>341</v>
      </c>
      <c r="AE19" s="2">
        <v>0.9250136</v>
      </c>
      <c r="AF19" s="2">
        <v>1.663866</v>
      </c>
      <c r="AG19" s="2">
        <v>0.9458483</v>
      </c>
      <c r="AH19" s="1">
        <v>0</v>
      </c>
      <c r="AI19" s="1">
        <v>0</v>
      </c>
      <c r="AJ19" s="1" t="s">
        <v>47</v>
      </c>
      <c r="AK19" s="1">
        <v>18</v>
      </c>
      <c r="AL19" s="1">
        <v>55035</v>
      </c>
      <c r="AM19" s="3">
        <v>435.6765</v>
      </c>
      <c r="AN19" s="3">
        <v>27.16899</v>
      </c>
      <c r="AO19" s="3">
        <v>12626.26</v>
      </c>
      <c r="AP19" s="3">
        <v>840.3361</v>
      </c>
      <c r="AQ19" s="3">
        <v>433.4365</v>
      </c>
      <c r="AR19" s="3">
        <v>0</v>
      </c>
      <c r="AS19" s="3">
        <v>3816.794</v>
      </c>
      <c r="AT19" s="3">
        <v>361.0108</v>
      </c>
      <c r="AU19" s="3">
        <v>2332.362</v>
      </c>
      <c r="AV19" s="3">
        <v>0</v>
      </c>
      <c r="AW19" s="2">
        <v>28.98082</v>
      </c>
      <c r="AX19" s="2">
        <v>30.92997</v>
      </c>
      <c r="AY19" s="2">
        <v>5.353425</v>
      </c>
      <c r="AZ19" s="2">
        <v>0</v>
      </c>
      <c r="BA19" s="2">
        <v>8.760614</v>
      </c>
      <c r="BB19" s="2">
        <v>13.28761</v>
      </c>
      <c r="BC19" s="2">
        <v>0.9948586</v>
      </c>
      <c r="BD19" s="2">
        <v>0</v>
      </c>
    </row>
    <row r="20" spans="1:56" ht="12.75">
      <c r="A20" s="1" t="s">
        <v>48</v>
      </c>
      <c r="B20" s="1">
        <v>19</v>
      </c>
      <c r="C20" s="1">
        <v>55037</v>
      </c>
      <c r="D20" s="1">
        <v>12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 t="s">
        <v>48</v>
      </c>
      <c r="Q20" s="1">
        <v>19</v>
      </c>
      <c r="R20" s="1">
        <v>55037</v>
      </c>
      <c r="S20" s="1">
        <v>1999</v>
      </c>
      <c r="T20" s="1">
        <v>5138</v>
      </c>
      <c r="U20" s="1">
        <v>2594</v>
      </c>
      <c r="V20" s="1">
        <v>2487</v>
      </c>
      <c r="W20" s="1">
        <v>9</v>
      </c>
      <c r="X20" s="1">
        <v>2</v>
      </c>
      <c r="Y20" s="1">
        <v>10</v>
      </c>
      <c r="Z20" s="1">
        <v>7</v>
      </c>
      <c r="AA20" s="1">
        <v>2</v>
      </c>
      <c r="AB20" s="1">
        <v>6</v>
      </c>
      <c r="AC20" s="1">
        <v>8</v>
      </c>
      <c r="AD20" s="1">
        <v>13</v>
      </c>
      <c r="AE20" s="2">
        <v>1.043024</v>
      </c>
      <c r="AF20" s="2">
        <v>4.5</v>
      </c>
      <c r="AG20" s="2">
        <v>1.428571</v>
      </c>
      <c r="AH20" s="1">
        <v>0</v>
      </c>
      <c r="AI20" s="1">
        <v>0</v>
      </c>
      <c r="AJ20" s="1" t="s">
        <v>48</v>
      </c>
      <c r="AK20" s="1">
        <v>19</v>
      </c>
      <c r="AL20" s="1">
        <v>55037</v>
      </c>
      <c r="AM20" s="3">
        <v>462.606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2">
        <v>0</v>
      </c>
      <c r="AX20" s="2"/>
      <c r="AY20" s="2">
        <v>0</v>
      </c>
      <c r="AZ20" s="2"/>
      <c r="BA20" s="2">
        <v>0</v>
      </c>
      <c r="BB20" s="2"/>
      <c r="BC20" s="2">
        <v>0</v>
      </c>
      <c r="BD20" s="2"/>
    </row>
    <row r="21" spans="1:56" ht="12.75">
      <c r="A21" s="1" t="s">
        <v>49</v>
      </c>
      <c r="B21" s="1">
        <v>20</v>
      </c>
      <c r="C21" s="1">
        <v>55039</v>
      </c>
      <c r="D21" s="1">
        <v>122</v>
      </c>
      <c r="E21" s="1">
        <v>11</v>
      </c>
      <c r="F21" s="1">
        <v>9</v>
      </c>
      <c r="G21" s="1">
        <v>1</v>
      </c>
      <c r="H21" s="1">
        <v>25</v>
      </c>
      <c r="I21" s="1">
        <v>1</v>
      </c>
      <c r="J21" s="1">
        <v>1</v>
      </c>
      <c r="K21" s="1">
        <v>0</v>
      </c>
      <c r="L21" s="1">
        <v>2</v>
      </c>
      <c r="M21" s="1">
        <v>0</v>
      </c>
      <c r="N21" s="1">
        <v>1</v>
      </c>
      <c r="O21" s="1">
        <v>0</v>
      </c>
      <c r="P21" s="1" t="s">
        <v>49</v>
      </c>
      <c r="Q21" s="1">
        <v>20</v>
      </c>
      <c r="R21" s="1">
        <v>55039</v>
      </c>
      <c r="S21" s="1">
        <v>1999</v>
      </c>
      <c r="T21" s="1">
        <v>94857</v>
      </c>
      <c r="U21" s="1">
        <v>44758</v>
      </c>
      <c r="V21" s="1">
        <v>47197</v>
      </c>
      <c r="W21" s="1">
        <v>131</v>
      </c>
      <c r="X21" s="1">
        <v>225</v>
      </c>
      <c r="Y21" s="1">
        <v>156</v>
      </c>
      <c r="Z21" s="1">
        <v>183</v>
      </c>
      <c r="AA21" s="1">
        <v>329</v>
      </c>
      <c r="AB21" s="1">
        <v>383</v>
      </c>
      <c r="AC21" s="1">
        <v>761</v>
      </c>
      <c r="AD21" s="1">
        <v>734</v>
      </c>
      <c r="AE21" s="2">
        <v>0.948323</v>
      </c>
      <c r="AF21" s="2">
        <v>0.5822222</v>
      </c>
      <c r="AG21" s="2">
        <v>0.852459</v>
      </c>
      <c r="AH21" s="1">
        <v>0</v>
      </c>
      <c r="AI21" s="1">
        <v>623</v>
      </c>
      <c r="AJ21" s="1" t="s">
        <v>49</v>
      </c>
      <c r="AK21" s="1">
        <v>20</v>
      </c>
      <c r="AL21" s="1">
        <v>55039</v>
      </c>
      <c r="AM21" s="3">
        <v>272.577</v>
      </c>
      <c r="AN21" s="3">
        <v>23.30657</v>
      </c>
      <c r="AO21" s="3">
        <v>19083.97</v>
      </c>
      <c r="AP21" s="3">
        <v>444.4445</v>
      </c>
      <c r="AQ21" s="3">
        <v>303.9514</v>
      </c>
      <c r="AR21" s="3">
        <v>0</v>
      </c>
      <c r="AS21" s="3">
        <v>1282.051</v>
      </c>
      <c r="AT21" s="3">
        <v>0</v>
      </c>
      <c r="AU21" s="3">
        <v>1182.654</v>
      </c>
      <c r="AV21" s="3">
        <v>136.2398</v>
      </c>
      <c r="AW21" s="2">
        <v>70.01314</v>
      </c>
      <c r="AX21" s="2">
        <v>19.0695</v>
      </c>
      <c r="AY21" s="2">
        <v>4.338791</v>
      </c>
      <c r="AZ21" s="2">
        <v>5.845553</v>
      </c>
      <c r="BA21" s="2">
        <v>4.703447</v>
      </c>
      <c r="BB21" s="2">
        <v>0</v>
      </c>
      <c r="BC21" s="2">
        <v>1.115103</v>
      </c>
      <c r="BD21" s="2">
        <v>0</v>
      </c>
    </row>
    <row r="22" spans="1:56" ht="12.75">
      <c r="A22" s="1" t="s">
        <v>50</v>
      </c>
      <c r="B22" s="1">
        <v>21</v>
      </c>
      <c r="C22" s="1">
        <v>55041</v>
      </c>
      <c r="D22" s="1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7</v>
      </c>
      <c r="M22" s="1">
        <v>1</v>
      </c>
      <c r="N22" s="1">
        <v>0</v>
      </c>
      <c r="O22" s="1">
        <v>0</v>
      </c>
      <c r="P22" s="1" t="s">
        <v>50</v>
      </c>
      <c r="Q22" s="1">
        <v>21</v>
      </c>
      <c r="R22" s="1">
        <v>55041</v>
      </c>
      <c r="S22" s="1">
        <v>1999</v>
      </c>
      <c r="T22" s="1">
        <v>9674</v>
      </c>
      <c r="U22" s="1">
        <v>4314</v>
      </c>
      <c r="V22" s="1">
        <v>4263</v>
      </c>
      <c r="W22" s="1">
        <v>89</v>
      </c>
      <c r="X22" s="1">
        <v>35</v>
      </c>
      <c r="Y22" s="1">
        <v>456</v>
      </c>
      <c r="Z22" s="1">
        <v>445</v>
      </c>
      <c r="AA22" s="1">
        <v>7</v>
      </c>
      <c r="AB22" s="1">
        <v>16</v>
      </c>
      <c r="AC22" s="1">
        <v>32</v>
      </c>
      <c r="AD22" s="1">
        <v>17</v>
      </c>
      <c r="AE22" s="2">
        <v>1.011963</v>
      </c>
      <c r="AF22" s="2">
        <v>2.542857</v>
      </c>
      <c r="AG22" s="2">
        <v>1.024719</v>
      </c>
      <c r="AH22" s="1">
        <v>0</v>
      </c>
      <c r="AI22" s="1">
        <v>0</v>
      </c>
      <c r="AJ22" s="1" t="s">
        <v>50</v>
      </c>
      <c r="AK22" s="1">
        <v>21</v>
      </c>
      <c r="AL22" s="1">
        <v>55041</v>
      </c>
      <c r="AM22" s="3">
        <v>254.9838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1535.088</v>
      </c>
      <c r="AT22" s="3">
        <v>224.7191</v>
      </c>
      <c r="AU22" s="3">
        <v>0</v>
      </c>
      <c r="AV22" s="3">
        <v>0</v>
      </c>
      <c r="AW22" s="2">
        <v>0</v>
      </c>
      <c r="AX22" s="2"/>
      <c r="AY22" s="2">
        <v>0</v>
      </c>
      <c r="AZ22" s="2"/>
      <c r="BA22" s="2">
        <v>6.020335</v>
      </c>
      <c r="BB22" s="2"/>
      <c r="BC22" s="2">
        <v>0</v>
      </c>
      <c r="BD22" s="2"/>
    </row>
    <row r="23" spans="1:56" ht="12.75">
      <c r="A23" s="1" t="s">
        <v>51</v>
      </c>
      <c r="B23" s="1">
        <v>22</v>
      </c>
      <c r="C23" s="1">
        <v>55043</v>
      </c>
      <c r="D23" s="1">
        <v>67</v>
      </c>
      <c r="E23" s="1">
        <v>6</v>
      </c>
      <c r="F23" s="1">
        <v>3</v>
      </c>
      <c r="G23" s="1">
        <v>0</v>
      </c>
      <c r="H23" s="1">
        <v>6</v>
      </c>
      <c r="I23" s="1">
        <v>0</v>
      </c>
      <c r="J23" s="1">
        <v>0</v>
      </c>
      <c r="K23" s="1">
        <v>0</v>
      </c>
      <c r="L23" s="1">
        <v>2</v>
      </c>
      <c r="M23" s="1">
        <v>0</v>
      </c>
      <c r="N23" s="1">
        <v>0</v>
      </c>
      <c r="O23" s="1">
        <v>0</v>
      </c>
      <c r="P23" s="1" t="s">
        <v>51</v>
      </c>
      <c r="Q23" s="1">
        <v>22</v>
      </c>
      <c r="R23" s="1">
        <v>55043</v>
      </c>
      <c r="S23" s="1">
        <v>1999</v>
      </c>
      <c r="T23" s="1">
        <v>49339</v>
      </c>
      <c r="U23" s="1">
        <v>24513</v>
      </c>
      <c r="V23" s="1">
        <v>23977</v>
      </c>
      <c r="W23" s="1">
        <v>127</v>
      </c>
      <c r="X23" s="1">
        <v>40</v>
      </c>
      <c r="Y23" s="1">
        <v>45</v>
      </c>
      <c r="Z23" s="1">
        <v>50</v>
      </c>
      <c r="AA23" s="1">
        <v>185</v>
      </c>
      <c r="AB23" s="1">
        <v>152</v>
      </c>
      <c r="AC23" s="1">
        <v>118</v>
      </c>
      <c r="AD23" s="1">
        <v>132</v>
      </c>
      <c r="AE23" s="2">
        <v>1.022355</v>
      </c>
      <c r="AF23" s="2">
        <v>3.175</v>
      </c>
      <c r="AG23" s="2">
        <v>0.9</v>
      </c>
      <c r="AH23" s="1">
        <v>0</v>
      </c>
      <c r="AI23" s="1">
        <v>0</v>
      </c>
      <c r="AJ23" s="1" t="s">
        <v>51</v>
      </c>
      <c r="AK23" s="1">
        <v>22</v>
      </c>
      <c r="AL23" s="1">
        <v>55043</v>
      </c>
      <c r="AM23" s="3">
        <v>273.3244</v>
      </c>
      <c r="AN23" s="3">
        <v>25.02398</v>
      </c>
      <c r="AO23" s="3">
        <v>4724.41</v>
      </c>
      <c r="AP23" s="3">
        <v>0</v>
      </c>
      <c r="AQ23" s="3">
        <v>0</v>
      </c>
      <c r="AR23" s="3">
        <v>0</v>
      </c>
      <c r="AS23" s="3">
        <v>4444.444</v>
      </c>
      <c r="AT23" s="3">
        <v>0</v>
      </c>
      <c r="AU23" s="3">
        <v>2542.373</v>
      </c>
      <c r="AV23" s="3">
        <v>0</v>
      </c>
      <c r="AW23" s="2">
        <v>17.28499</v>
      </c>
      <c r="AX23" s="2">
        <v>0</v>
      </c>
      <c r="AY23" s="2">
        <v>9.301669</v>
      </c>
      <c r="AZ23" s="2">
        <v>0</v>
      </c>
      <c r="BA23" s="2">
        <v>16.26069</v>
      </c>
      <c r="BB23" s="2">
        <v>0</v>
      </c>
      <c r="BC23" s="2">
        <v>0</v>
      </c>
      <c r="BD23" s="2">
        <v>0</v>
      </c>
    </row>
    <row r="24" spans="1:56" ht="12.75">
      <c r="A24" s="1" t="s">
        <v>52</v>
      </c>
      <c r="B24" s="1">
        <v>23</v>
      </c>
      <c r="C24" s="1">
        <v>55045</v>
      </c>
      <c r="D24" s="1">
        <v>37</v>
      </c>
      <c r="E24" s="1">
        <v>1</v>
      </c>
      <c r="F24" s="1">
        <v>1</v>
      </c>
      <c r="G24" s="1">
        <v>1</v>
      </c>
      <c r="H24" s="1">
        <v>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</v>
      </c>
      <c r="O24" s="1">
        <v>0</v>
      </c>
      <c r="P24" s="1" t="s">
        <v>52</v>
      </c>
      <c r="Q24" s="1">
        <v>23</v>
      </c>
      <c r="R24" s="1">
        <v>55045</v>
      </c>
      <c r="S24" s="1">
        <v>1999</v>
      </c>
      <c r="T24" s="1">
        <v>33866</v>
      </c>
      <c r="U24" s="1">
        <v>16429</v>
      </c>
      <c r="V24" s="1">
        <v>16994</v>
      </c>
      <c r="W24" s="1">
        <v>40</v>
      </c>
      <c r="X24" s="1">
        <v>12</v>
      </c>
      <c r="Y24" s="1">
        <v>34</v>
      </c>
      <c r="Z24" s="1">
        <v>28</v>
      </c>
      <c r="AA24" s="1">
        <v>50</v>
      </c>
      <c r="AB24" s="1">
        <v>76</v>
      </c>
      <c r="AC24" s="1">
        <v>96</v>
      </c>
      <c r="AD24" s="1">
        <v>107</v>
      </c>
      <c r="AE24" s="2">
        <v>0.9667529</v>
      </c>
      <c r="AF24" s="2">
        <v>3.333333</v>
      </c>
      <c r="AG24" s="2">
        <v>1.214286</v>
      </c>
      <c r="AH24" s="1">
        <v>0</v>
      </c>
      <c r="AI24" s="1">
        <v>0</v>
      </c>
      <c r="AJ24" s="1" t="s">
        <v>52</v>
      </c>
      <c r="AK24" s="1">
        <v>23</v>
      </c>
      <c r="AL24" s="1">
        <v>55045</v>
      </c>
      <c r="AM24" s="3">
        <v>225.2115</v>
      </c>
      <c r="AN24" s="3">
        <v>5.88443</v>
      </c>
      <c r="AO24" s="3">
        <v>5000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1041.667</v>
      </c>
      <c r="AV24" s="3">
        <v>934.5795</v>
      </c>
      <c r="AW24" s="2">
        <v>22.20135</v>
      </c>
      <c r="AX24" s="2">
        <v>0</v>
      </c>
      <c r="AY24" s="2">
        <v>4.625281</v>
      </c>
      <c r="AZ24" s="2">
        <v>158.8224</v>
      </c>
      <c r="BA24" s="2">
        <v>0</v>
      </c>
      <c r="BB24" s="2">
        <v>0</v>
      </c>
      <c r="BC24" s="2">
        <v>0</v>
      </c>
      <c r="BD24" s="2">
        <v>0</v>
      </c>
    </row>
    <row r="25" spans="1:56" ht="12.75">
      <c r="A25" s="1" t="s">
        <v>53</v>
      </c>
      <c r="B25" s="1">
        <v>24</v>
      </c>
      <c r="C25" s="1">
        <v>55047</v>
      </c>
      <c r="D25" s="1">
        <v>25</v>
      </c>
      <c r="E25" s="1">
        <v>2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 t="s">
        <v>53</v>
      </c>
      <c r="Q25" s="1">
        <v>24</v>
      </c>
      <c r="R25" s="1">
        <v>55047</v>
      </c>
      <c r="S25" s="1">
        <v>1999</v>
      </c>
      <c r="T25" s="1">
        <v>19572</v>
      </c>
      <c r="U25" s="1">
        <v>9306</v>
      </c>
      <c r="V25" s="1">
        <v>9729</v>
      </c>
      <c r="W25" s="1">
        <v>14</v>
      </c>
      <c r="X25" s="1">
        <v>13</v>
      </c>
      <c r="Y25" s="1">
        <v>25</v>
      </c>
      <c r="Z25" s="1">
        <v>23</v>
      </c>
      <c r="AA25" s="1">
        <v>78</v>
      </c>
      <c r="AB25" s="1">
        <v>83</v>
      </c>
      <c r="AC25" s="1">
        <v>139</v>
      </c>
      <c r="AD25" s="1">
        <v>162</v>
      </c>
      <c r="AE25" s="2">
        <v>0.9565217</v>
      </c>
      <c r="AF25" s="2">
        <v>1.076923</v>
      </c>
      <c r="AG25" s="2">
        <v>1.086957</v>
      </c>
      <c r="AH25" s="1">
        <v>0</v>
      </c>
      <c r="AI25" s="1">
        <v>0</v>
      </c>
      <c r="AJ25" s="1" t="s">
        <v>53</v>
      </c>
      <c r="AK25" s="1">
        <v>24</v>
      </c>
      <c r="AL25" s="1">
        <v>55047</v>
      </c>
      <c r="AM25" s="3">
        <v>268.6439</v>
      </c>
      <c r="AN25" s="3">
        <v>20.5571</v>
      </c>
      <c r="AO25" s="3">
        <v>0</v>
      </c>
      <c r="AP25" s="3">
        <v>0</v>
      </c>
      <c r="AQ25" s="3">
        <v>0</v>
      </c>
      <c r="AR25" s="3">
        <v>0</v>
      </c>
      <c r="AS25" s="3">
        <v>4000</v>
      </c>
      <c r="AT25" s="3">
        <v>0</v>
      </c>
      <c r="AU25" s="3">
        <v>0</v>
      </c>
      <c r="AV25" s="3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14.8896</v>
      </c>
      <c r="BB25" s="2">
        <v>0</v>
      </c>
      <c r="BC25" s="2">
        <v>0</v>
      </c>
      <c r="BD25" s="2">
        <v>0</v>
      </c>
    </row>
    <row r="26" spans="1:56" ht="12.75">
      <c r="A26" s="1" t="s">
        <v>54</v>
      </c>
      <c r="B26" s="1">
        <v>25</v>
      </c>
      <c r="C26" s="1">
        <v>55049</v>
      </c>
      <c r="D26" s="1">
        <v>21</v>
      </c>
      <c r="E26" s="1">
        <v>2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 t="s">
        <v>54</v>
      </c>
      <c r="Q26" s="1">
        <v>25</v>
      </c>
      <c r="R26" s="1">
        <v>55049</v>
      </c>
      <c r="S26" s="1">
        <v>1999</v>
      </c>
      <c r="T26" s="1">
        <v>22718</v>
      </c>
      <c r="U26" s="1">
        <v>11259</v>
      </c>
      <c r="V26" s="1">
        <v>11279</v>
      </c>
      <c r="W26" s="1">
        <v>17</v>
      </c>
      <c r="X26" s="1">
        <v>5</v>
      </c>
      <c r="Y26" s="1">
        <v>11</v>
      </c>
      <c r="Z26" s="1">
        <v>13</v>
      </c>
      <c r="AA26" s="1">
        <v>12</v>
      </c>
      <c r="AB26" s="1">
        <v>27</v>
      </c>
      <c r="AC26" s="1">
        <v>50</v>
      </c>
      <c r="AD26" s="1">
        <v>45</v>
      </c>
      <c r="AE26" s="2">
        <v>0.9982268</v>
      </c>
      <c r="AF26" s="2">
        <v>3.4</v>
      </c>
      <c r="AG26" s="2">
        <v>0.8461539</v>
      </c>
      <c r="AH26" s="1">
        <v>0</v>
      </c>
      <c r="AI26" s="1">
        <v>0</v>
      </c>
      <c r="AJ26" s="1" t="s">
        <v>54</v>
      </c>
      <c r="AK26" s="1">
        <v>25</v>
      </c>
      <c r="AL26" s="1">
        <v>55049</v>
      </c>
      <c r="AM26" s="3">
        <v>186.5175</v>
      </c>
      <c r="AN26" s="3">
        <v>17.73207</v>
      </c>
      <c r="AO26" s="3">
        <v>5882.353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2">
        <v>31.53782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</row>
    <row r="27" spans="1:56" ht="12.75">
      <c r="A27" s="1" t="s">
        <v>55</v>
      </c>
      <c r="B27" s="1">
        <v>26</v>
      </c>
      <c r="C27" s="1">
        <v>55051</v>
      </c>
      <c r="D27" s="1">
        <v>24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</v>
      </c>
      <c r="M27" s="1">
        <v>0</v>
      </c>
      <c r="N27" s="1">
        <v>0</v>
      </c>
      <c r="O27" s="1">
        <v>0</v>
      </c>
      <c r="P27" s="1" t="s">
        <v>55</v>
      </c>
      <c r="Q27" s="1">
        <v>26</v>
      </c>
      <c r="R27" s="1">
        <v>55051</v>
      </c>
      <c r="S27" s="1">
        <v>1999</v>
      </c>
      <c r="T27" s="1">
        <v>6302</v>
      </c>
      <c r="U27" s="1">
        <v>3105</v>
      </c>
      <c r="V27" s="1">
        <v>3150</v>
      </c>
      <c r="W27" s="1">
        <v>0</v>
      </c>
      <c r="X27" s="1">
        <v>1</v>
      </c>
      <c r="Y27" s="1">
        <v>20</v>
      </c>
      <c r="Z27" s="1">
        <v>11</v>
      </c>
      <c r="AA27" s="1">
        <v>0</v>
      </c>
      <c r="AB27" s="1">
        <v>4</v>
      </c>
      <c r="AC27" s="1">
        <v>6</v>
      </c>
      <c r="AD27" s="1">
        <v>5</v>
      </c>
      <c r="AE27" s="2">
        <v>0.9857143</v>
      </c>
      <c r="AF27" s="2">
        <v>0</v>
      </c>
      <c r="AG27" s="2">
        <v>1.818182</v>
      </c>
      <c r="AH27" s="1">
        <v>0</v>
      </c>
      <c r="AI27" s="1">
        <v>0</v>
      </c>
      <c r="AJ27" s="1" t="s">
        <v>55</v>
      </c>
      <c r="AK27" s="1">
        <v>26</v>
      </c>
      <c r="AL27" s="1">
        <v>55051</v>
      </c>
      <c r="AM27" s="3">
        <v>772.9468</v>
      </c>
      <c r="AN27" s="3">
        <v>31.74603</v>
      </c>
      <c r="AO27" s="3"/>
      <c r="AP27" s="3">
        <v>0</v>
      </c>
      <c r="AQ27" s="3"/>
      <c r="AR27" s="3">
        <v>0</v>
      </c>
      <c r="AS27" s="3">
        <v>25000</v>
      </c>
      <c r="AT27" s="3">
        <v>0</v>
      </c>
      <c r="AU27" s="3">
        <v>0</v>
      </c>
      <c r="AV27" s="3">
        <v>0</v>
      </c>
      <c r="AW27" s="2"/>
      <c r="AX27" s="2">
        <v>0</v>
      </c>
      <c r="AY27" s="2">
        <v>0</v>
      </c>
      <c r="AZ27" s="2">
        <v>0</v>
      </c>
      <c r="BA27" s="2">
        <v>32.34375</v>
      </c>
      <c r="BB27" s="2">
        <v>0</v>
      </c>
      <c r="BC27" s="2"/>
      <c r="BD27" s="2">
        <v>0</v>
      </c>
    </row>
    <row r="28" spans="1:56" ht="12.75">
      <c r="A28" s="1" t="s">
        <v>56</v>
      </c>
      <c r="B28" s="1">
        <v>27</v>
      </c>
      <c r="C28" s="1">
        <v>55053</v>
      </c>
      <c r="D28" s="1">
        <v>24</v>
      </c>
      <c r="E28" s="1">
        <v>1</v>
      </c>
      <c r="F28" s="1">
        <v>2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7</v>
      </c>
      <c r="M28" s="1">
        <v>0</v>
      </c>
      <c r="N28" s="1">
        <v>0</v>
      </c>
      <c r="O28" s="1">
        <v>0</v>
      </c>
      <c r="P28" s="1" t="s">
        <v>56</v>
      </c>
      <c r="Q28" s="1">
        <v>27</v>
      </c>
      <c r="R28" s="1">
        <v>55053</v>
      </c>
      <c r="S28" s="1">
        <v>1999</v>
      </c>
      <c r="T28" s="1">
        <v>17853</v>
      </c>
      <c r="U28" s="1">
        <v>8523</v>
      </c>
      <c r="V28" s="1">
        <v>8232</v>
      </c>
      <c r="W28" s="1">
        <v>54</v>
      </c>
      <c r="X28" s="1">
        <v>13</v>
      </c>
      <c r="Y28" s="1">
        <v>404</v>
      </c>
      <c r="Z28" s="1">
        <v>375</v>
      </c>
      <c r="AA28" s="1">
        <v>22</v>
      </c>
      <c r="AB28" s="1">
        <v>28</v>
      </c>
      <c r="AC28" s="1">
        <v>150</v>
      </c>
      <c r="AD28" s="1">
        <v>52</v>
      </c>
      <c r="AE28" s="2">
        <v>1.03535</v>
      </c>
      <c r="AF28" s="2">
        <v>4.153846</v>
      </c>
      <c r="AG28" s="2">
        <v>1.077333</v>
      </c>
      <c r="AH28" s="1">
        <v>957</v>
      </c>
      <c r="AI28" s="1">
        <v>0</v>
      </c>
      <c r="AJ28" s="1" t="s">
        <v>56</v>
      </c>
      <c r="AK28" s="1">
        <v>27</v>
      </c>
      <c r="AL28" s="1">
        <v>55053</v>
      </c>
      <c r="AM28" s="3">
        <v>281.591</v>
      </c>
      <c r="AN28" s="3">
        <v>12.14772</v>
      </c>
      <c r="AO28" s="3">
        <v>1851.852</v>
      </c>
      <c r="AP28" s="3">
        <v>0</v>
      </c>
      <c r="AQ28" s="3">
        <v>0</v>
      </c>
      <c r="AR28" s="3">
        <v>0</v>
      </c>
      <c r="AS28" s="3">
        <v>1732.673</v>
      </c>
      <c r="AT28" s="3">
        <v>0</v>
      </c>
      <c r="AU28" s="3">
        <v>1333.333</v>
      </c>
      <c r="AV28" s="3">
        <v>0</v>
      </c>
      <c r="AW28" s="2">
        <v>6.576388</v>
      </c>
      <c r="AX28" s="2">
        <v>0</v>
      </c>
      <c r="AY28" s="2">
        <v>4.735</v>
      </c>
      <c r="AZ28" s="2">
        <v>0</v>
      </c>
      <c r="BA28" s="2">
        <v>6.153155</v>
      </c>
      <c r="BB28" s="2">
        <v>0</v>
      </c>
      <c r="BC28" s="2">
        <v>0</v>
      </c>
      <c r="BD28" s="2">
        <v>0</v>
      </c>
    </row>
    <row r="29" spans="1:56" ht="12.75">
      <c r="A29" s="1" t="s">
        <v>57</v>
      </c>
      <c r="B29" s="1">
        <v>28</v>
      </c>
      <c r="C29" s="1">
        <v>55055</v>
      </c>
      <c r="D29" s="1">
        <v>150</v>
      </c>
      <c r="E29" s="1">
        <v>9</v>
      </c>
      <c r="F29" s="1">
        <v>16</v>
      </c>
      <c r="G29" s="1">
        <v>0</v>
      </c>
      <c r="H29" s="1">
        <v>7</v>
      </c>
      <c r="I29" s="1">
        <v>0</v>
      </c>
      <c r="J29" s="1">
        <v>0</v>
      </c>
      <c r="K29" s="1">
        <v>0</v>
      </c>
      <c r="L29" s="1">
        <v>4</v>
      </c>
      <c r="M29" s="1">
        <v>0</v>
      </c>
      <c r="N29" s="1">
        <v>0</v>
      </c>
      <c r="O29" s="1">
        <v>0</v>
      </c>
      <c r="P29" s="1" t="s">
        <v>57</v>
      </c>
      <c r="Q29" s="1">
        <v>28</v>
      </c>
      <c r="R29" s="1">
        <v>55055</v>
      </c>
      <c r="S29" s="1">
        <v>1999</v>
      </c>
      <c r="T29" s="1">
        <v>74085</v>
      </c>
      <c r="U29" s="1">
        <v>35301</v>
      </c>
      <c r="V29" s="1">
        <v>35971</v>
      </c>
      <c r="W29" s="1">
        <v>133</v>
      </c>
      <c r="X29" s="1">
        <v>116</v>
      </c>
      <c r="Y29" s="1">
        <v>103</v>
      </c>
      <c r="Z29" s="1">
        <v>122</v>
      </c>
      <c r="AA29" s="1">
        <v>206</v>
      </c>
      <c r="AB29" s="1">
        <v>260</v>
      </c>
      <c r="AC29" s="1">
        <v>1028</v>
      </c>
      <c r="AD29" s="1">
        <v>845</v>
      </c>
      <c r="AE29" s="2">
        <v>0.9813739</v>
      </c>
      <c r="AF29" s="2">
        <v>1.146552</v>
      </c>
      <c r="AG29" s="2">
        <v>0.8442623</v>
      </c>
      <c r="AH29" s="1">
        <v>0</v>
      </c>
      <c r="AI29" s="1">
        <v>0</v>
      </c>
      <c r="AJ29" s="1" t="s">
        <v>57</v>
      </c>
      <c r="AK29" s="1">
        <v>28</v>
      </c>
      <c r="AL29" s="1">
        <v>55055</v>
      </c>
      <c r="AM29" s="3">
        <v>424.9171</v>
      </c>
      <c r="AN29" s="3">
        <v>25.02015</v>
      </c>
      <c r="AO29" s="3">
        <v>5263.158</v>
      </c>
      <c r="AP29" s="3">
        <v>0</v>
      </c>
      <c r="AQ29" s="3">
        <v>0</v>
      </c>
      <c r="AR29" s="3">
        <v>0</v>
      </c>
      <c r="AS29" s="3">
        <v>3883.495</v>
      </c>
      <c r="AT29" s="3">
        <v>0</v>
      </c>
      <c r="AU29" s="3">
        <v>1556.42</v>
      </c>
      <c r="AV29" s="3">
        <v>0</v>
      </c>
      <c r="AW29" s="2">
        <v>12.38632</v>
      </c>
      <c r="AX29" s="2">
        <v>0</v>
      </c>
      <c r="AY29" s="2">
        <v>3.662879</v>
      </c>
      <c r="AZ29" s="2">
        <v>0</v>
      </c>
      <c r="BA29" s="2">
        <v>9.139418</v>
      </c>
      <c r="BB29" s="2">
        <v>0</v>
      </c>
      <c r="BC29" s="2">
        <v>0</v>
      </c>
      <c r="BD29" s="2">
        <v>0</v>
      </c>
    </row>
    <row r="30" spans="1:56" ht="12.75">
      <c r="A30" s="1" t="s">
        <v>58</v>
      </c>
      <c r="B30" s="1">
        <v>29</v>
      </c>
      <c r="C30" s="1">
        <v>55057</v>
      </c>
      <c r="D30" s="1">
        <v>44</v>
      </c>
      <c r="E30" s="1">
        <v>1</v>
      </c>
      <c r="F30" s="1">
        <v>1</v>
      </c>
      <c r="G30" s="1">
        <v>0</v>
      </c>
      <c r="H30" s="1">
        <v>2</v>
      </c>
      <c r="I30" s="1">
        <v>0</v>
      </c>
      <c r="J30" s="1">
        <v>0</v>
      </c>
      <c r="K30" s="1">
        <v>0</v>
      </c>
      <c r="L30" s="1">
        <v>4</v>
      </c>
      <c r="M30" s="1">
        <v>0</v>
      </c>
      <c r="N30" s="1">
        <v>2</v>
      </c>
      <c r="O30" s="1">
        <v>0</v>
      </c>
      <c r="P30" s="1" t="s">
        <v>58</v>
      </c>
      <c r="Q30" s="1">
        <v>29</v>
      </c>
      <c r="R30" s="1">
        <v>55057</v>
      </c>
      <c r="S30" s="1">
        <v>1999</v>
      </c>
      <c r="T30" s="1">
        <v>24106</v>
      </c>
      <c r="U30" s="1">
        <v>11607</v>
      </c>
      <c r="V30" s="1">
        <v>11841</v>
      </c>
      <c r="W30" s="1">
        <v>32</v>
      </c>
      <c r="X30" s="1">
        <v>16</v>
      </c>
      <c r="Y30" s="1">
        <v>98</v>
      </c>
      <c r="Z30" s="1">
        <v>109</v>
      </c>
      <c r="AA30" s="1">
        <v>56</v>
      </c>
      <c r="AB30" s="1">
        <v>87</v>
      </c>
      <c r="AC30" s="1">
        <v>143</v>
      </c>
      <c r="AD30" s="1">
        <v>117</v>
      </c>
      <c r="AE30" s="2">
        <v>0.9802381</v>
      </c>
      <c r="AF30" s="2">
        <v>2</v>
      </c>
      <c r="AG30" s="2">
        <v>0.8990825</v>
      </c>
      <c r="AH30" s="1">
        <v>0</v>
      </c>
      <c r="AI30" s="1">
        <v>0</v>
      </c>
      <c r="AJ30" s="1" t="s">
        <v>58</v>
      </c>
      <c r="AK30" s="1">
        <v>29</v>
      </c>
      <c r="AL30" s="1">
        <v>55057</v>
      </c>
      <c r="AM30" s="3">
        <v>379.0816</v>
      </c>
      <c r="AN30" s="3">
        <v>8.445232</v>
      </c>
      <c r="AO30" s="3">
        <v>6250</v>
      </c>
      <c r="AP30" s="3">
        <v>0</v>
      </c>
      <c r="AQ30" s="3">
        <v>0</v>
      </c>
      <c r="AR30" s="3">
        <v>0</v>
      </c>
      <c r="AS30" s="3">
        <v>4081.633</v>
      </c>
      <c r="AT30" s="3">
        <v>0</v>
      </c>
      <c r="AU30" s="3">
        <v>699.3007</v>
      </c>
      <c r="AV30" s="3">
        <v>0</v>
      </c>
      <c r="AW30" s="2">
        <v>16.48722</v>
      </c>
      <c r="AX30" s="2">
        <v>0</v>
      </c>
      <c r="AY30" s="2">
        <v>1.844724</v>
      </c>
      <c r="AZ30" s="2">
        <v>0</v>
      </c>
      <c r="BA30" s="2">
        <v>10.76716</v>
      </c>
      <c r="BB30" s="2">
        <v>0</v>
      </c>
      <c r="BC30" s="2">
        <v>0</v>
      </c>
      <c r="BD30" s="2">
        <v>0</v>
      </c>
    </row>
    <row r="31" spans="1:56" ht="12.75">
      <c r="A31" s="1" t="s">
        <v>59</v>
      </c>
      <c r="B31" s="1">
        <v>30</v>
      </c>
      <c r="C31" s="1">
        <v>55059</v>
      </c>
      <c r="D31" s="1">
        <v>527</v>
      </c>
      <c r="E31" s="1">
        <v>38</v>
      </c>
      <c r="F31" s="1">
        <v>136</v>
      </c>
      <c r="G31" s="1">
        <v>1</v>
      </c>
      <c r="H31" s="1">
        <v>469</v>
      </c>
      <c r="I31" s="1">
        <v>57</v>
      </c>
      <c r="J31" s="1">
        <v>1</v>
      </c>
      <c r="K31" s="1">
        <v>0</v>
      </c>
      <c r="L31" s="1">
        <v>12</v>
      </c>
      <c r="M31" s="1">
        <v>1</v>
      </c>
      <c r="N31" s="1">
        <v>11</v>
      </c>
      <c r="O31" s="1">
        <v>0</v>
      </c>
      <c r="P31" s="1" t="s">
        <v>59</v>
      </c>
      <c r="Q31" s="1">
        <v>30</v>
      </c>
      <c r="R31" s="1">
        <v>55059</v>
      </c>
      <c r="S31" s="1">
        <v>1999</v>
      </c>
      <c r="T31" s="1">
        <v>146797</v>
      </c>
      <c r="U31" s="1">
        <v>62937</v>
      </c>
      <c r="V31" s="1">
        <v>64837</v>
      </c>
      <c r="W31" s="1">
        <v>3668</v>
      </c>
      <c r="X31" s="1">
        <v>4084</v>
      </c>
      <c r="Y31" s="1">
        <v>325</v>
      </c>
      <c r="Z31" s="1">
        <v>299</v>
      </c>
      <c r="AA31" s="1">
        <v>486</v>
      </c>
      <c r="AB31" s="1">
        <v>666</v>
      </c>
      <c r="AC31" s="1">
        <v>4868</v>
      </c>
      <c r="AD31" s="1">
        <v>4627</v>
      </c>
      <c r="AE31" s="2">
        <v>0.9706957</v>
      </c>
      <c r="AF31" s="2">
        <v>0.8981391</v>
      </c>
      <c r="AG31" s="2">
        <v>1.086957</v>
      </c>
      <c r="AH31" s="1">
        <v>0</v>
      </c>
      <c r="AI31" s="1">
        <v>0</v>
      </c>
      <c r="AJ31" s="1" t="s">
        <v>59</v>
      </c>
      <c r="AK31" s="1">
        <v>30</v>
      </c>
      <c r="AL31" s="1">
        <v>55059</v>
      </c>
      <c r="AM31" s="3">
        <v>837.3453</v>
      </c>
      <c r="AN31" s="3">
        <v>58.60851</v>
      </c>
      <c r="AO31" s="3">
        <v>12786.26</v>
      </c>
      <c r="AP31" s="3">
        <v>1395.691</v>
      </c>
      <c r="AQ31" s="3">
        <v>205.7613</v>
      </c>
      <c r="AR31" s="3">
        <v>0</v>
      </c>
      <c r="AS31" s="3">
        <v>3692.308</v>
      </c>
      <c r="AT31" s="3">
        <v>334.4482</v>
      </c>
      <c r="AU31" s="3">
        <v>2793.755</v>
      </c>
      <c r="AV31" s="3">
        <v>21.61228</v>
      </c>
      <c r="AW31" s="2">
        <v>15.27</v>
      </c>
      <c r="AX31" s="2">
        <v>23.81379</v>
      </c>
      <c r="AY31" s="2">
        <v>3.336443</v>
      </c>
      <c r="AZ31" s="2">
        <v>0.3687566</v>
      </c>
      <c r="BA31" s="2">
        <v>4.40954</v>
      </c>
      <c r="BB31" s="2">
        <v>5.706478</v>
      </c>
      <c r="BC31" s="2">
        <v>0.2457306</v>
      </c>
      <c r="BD31" s="2">
        <v>0</v>
      </c>
    </row>
    <row r="32" spans="1:56" ht="12.75">
      <c r="A32" s="1" t="s">
        <v>60</v>
      </c>
      <c r="B32" s="1">
        <v>31</v>
      </c>
      <c r="C32" s="1">
        <v>55061</v>
      </c>
      <c r="D32" s="1">
        <v>19</v>
      </c>
      <c r="E32" s="1">
        <v>3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 t="s">
        <v>60</v>
      </c>
      <c r="Q32" s="1">
        <v>31</v>
      </c>
      <c r="R32" s="1">
        <v>55061</v>
      </c>
      <c r="S32" s="1">
        <v>1999</v>
      </c>
      <c r="T32" s="1">
        <v>19978</v>
      </c>
      <c r="U32" s="1">
        <v>9984</v>
      </c>
      <c r="V32" s="1">
        <v>9763</v>
      </c>
      <c r="W32" s="1">
        <v>31</v>
      </c>
      <c r="X32" s="1">
        <v>12</v>
      </c>
      <c r="Y32" s="1">
        <v>32</v>
      </c>
      <c r="Z32" s="1">
        <v>29</v>
      </c>
      <c r="AA32" s="1">
        <v>10</v>
      </c>
      <c r="AB32" s="1">
        <v>32</v>
      </c>
      <c r="AC32" s="1">
        <v>37</v>
      </c>
      <c r="AD32" s="1">
        <v>48</v>
      </c>
      <c r="AE32" s="2">
        <v>1.022637</v>
      </c>
      <c r="AF32" s="2">
        <v>2.583333</v>
      </c>
      <c r="AG32" s="2">
        <v>1.103448</v>
      </c>
      <c r="AH32" s="1">
        <v>0</v>
      </c>
      <c r="AI32" s="1">
        <v>0</v>
      </c>
      <c r="AJ32" s="1" t="s">
        <v>60</v>
      </c>
      <c r="AK32" s="1">
        <v>31</v>
      </c>
      <c r="AL32" s="1">
        <v>55061</v>
      </c>
      <c r="AM32" s="3">
        <v>190.3045</v>
      </c>
      <c r="AN32" s="3">
        <v>30.72826</v>
      </c>
      <c r="AO32" s="3">
        <v>3225.806</v>
      </c>
      <c r="AP32" s="3">
        <v>0</v>
      </c>
      <c r="AQ32" s="3">
        <v>0</v>
      </c>
      <c r="AR32" s="3">
        <v>0</v>
      </c>
      <c r="AS32" s="3">
        <v>3125</v>
      </c>
      <c r="AT32" s="3">
        <v>0</v>
      </c>
      <c r="AU32" s="3">
        <v>0</v>
      </c>
      <c r="AV32" s="3">
        <v>0</v>
      </c>
      <c r="AW32" s="2">
        <v>16.95076</v>
      </c>
      <c r="AX32" s="2">
        <v>0</v>
      </c>
      <c r="AY32" s="2">
        <v>0</v>
      </c>
      <c r="AZ32" s="2">
        <v>0</v>
      </c>
      <c r="BA32" s="2">
        <v>16.42105</v>
      </c>
      <c r="BB32" s="2">
        <v>0</v>
      </c>
      <c r="BC32" s="2">
        <v>0</v>
      </c>
      <c r="BD32" s="2">
        <v>0</v>
      </c>
    </row>
    <row r="33" spans="1:56" ht="12.75">
      <c r="A33" s="1" t="s">
        <v>61</v>
      </c>
      <c r="B33" s="1">
        <v>32</v>
      </c>
      <c r="C33" s="1">
        <v>55063</v>
      </c>
      <c r="D33" s="1">
        <v>207</v>
      </c>
      <c r="E33" s="1">
        <v>17</v>
      </c>
      <c r="F33" s="1">
        <v>11</v>
      </c>
      <c r="G33" s="1">
        <v>0</v>
      </c>
      <c r="H33" s="1">
        <v>52</v>
      </c>
      <c r="I33" s="1">
        <v>5</v>
      </c>
      <c r="J33" s="1">
        <v>7</v>
      </c>
      <c r="K33" s="1">
        <v>0</v>
      </c>
      <c r="L33" s="1">
        <v>7</v>
      </c>
      <c r="M33" s="1">
        <v>0</v>
      </c>
      <c r="N33" s="1">
        <v>3</v>
      </c>
      <c r="O33" s="1">
        <v>0</v>
      </c>
      <c r="P33" s="1" t="s">
        <v>61</v>
      </c>
      <c r="Q33" s="1">
        <v>32</v>
      </c>
      <c r="R33" s="1">
        <v>55063</v>
      </c>
      <c r="S33" s="1">
        <v>1999</v>
      </c>
      <c r="T33" s="1">
        <v>102749</v>
      </c>
      <c r="U33" s="1">
        <v>46472</v>
      </c>
      <c r="V33" s="1">
        <v>50190</v>
      </c>
      <c r="W33" s="1">
        <v>377</v>
      </c>
      <c r="X33" s="1">
        <v>218</v>
      </c>
      <c r="Y33" s="1">
        <v>186</v>
      </c>
      <c r="Z33" s="1">
        <v>186</v>
      </c>
      <c r="AA33" s="1">
        <v>2090</v>
      </c>
      <c r="AB33" s="1">
        <v>2005</v>
      </c>
      <c r="AC33" s="1">
        <v>534</v>
      </c>
      <c r="AD33" s="1">
        <v>491</v>
      </c>
      <c r="AE33" s="2">
        <v>0.9259215</v>
      </c>
      <c r="AF33" s="2">
        <v>1.729358</v>
      </c>
      <c r="AG33" s="2">
        <v>1</v>
      </c>
      <c r="AH33" s="1">
        <v>0</v>
      </c>
      <c r="AI33" s="1">
        <v>0</v>
      </c>
      <c r="AJ33" s="1" t="s">
        <v>61</v>
      </c>
      <c r="AK33" s="1">
        <v>32</v>
      </c>
      <c r="AL33" s="1">
        <v>55063</v>
      </c>
      <c r="AM33" s="3">
        <v>445.4295</v>
      </c>
      <c r="AN33" s="3">
        <v>33.87129</v>
      </c>
      <c r="AO33" s="3">
        <v>13793.1</v>
      </c>
      <c r="AP33" s="3">
        <v>2293.578</v>
      </c>
      <c r="AQ33" s="3">
        <v>334.9282</v>
      </c>
      <c r="AR33" s="3">
        <v>0</v>
      </c>
      <c r="AS33" s="3">
        <v>3763.441</v>
      </c>
      <c r="AT33" s="3">
        <v>0</v>
      </c>
      <c r="AU33" s="3">
        <v>2059.925</v>
      </c>
      <c r="AV33" s="3">
        <v>0</v>
      </c>
      <c r="AW33" s="2">
        <v>30.96585</v>
      </c>
      <c r="AX33" s="2">
        <v>67.71452</v>
      </c>
      <c r="AY33" s="2">
        <v>4.624581</v>
      </c>
      <c r="AZ33" s="2">
        <v>0</v>
      </c>
      <c r="BA33" s="2">
        <v>8.449016</v>
      </c>
      <c r="BB33" s="2">
        <v>0</v>
      </c>
      <c r="BC33" s="2">
        <v>0.751922</v>
      </c>
      <c r="BD33" s="2">
        <v>0</v>
      </c>
    </row>
    <row r="34" spans="1:56" ht="12.75">
      <c r="A34" s="1" t="s">
        <v>62</v>
      </c>
      <c r="B34" s="1">
        <v>33</v>
      </c>
      <c r="C34" s="1">
        <v>55065</v>
      </c>
      <c r="D34" s="1">
        <v>13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 t="s">
        <v>62</v>
      </c>
      <c r="Q34" s="1">
        <v>33</v>
      </c>
      <c r="R34" s="1">
        <v>55065</v>
      </c>
      <c r="S34" s="1">
        <v>1999</v>
      </c>
      <c r="T34" s="1">
        <v>16038</v>
      </c>
      <c r="U34" s="1">
        <v>7873</v>
      </c>
      <c r="V34" s="1">
        <v>8033</v>
      </c>
      <c r="W34" s="1">
        <v>21</v>
      </c>
      <c r="X34" s="1">
        <v>6</v>
      </c>
      <c r="Y34" s="1">
        <v>12</v>
      </c>
      <c r="Z34" s="1">
        <v>10</v>
      </c>
      <c r="AA34" s="1">
        <v>10</v>
      </c>
      <c r="AB34" s="1">
        <v>22</v>
      </c>
      <c r="AC34" s="1">
        <v>27</v>
      </c>
      <c r="AD34" s="1">
        <v>24</v>
      </c>
      <c r="AE34" s="2">
        <v>0.9800822</v>
      </c>
      <c r="AF34" s="2">
        <v>3.5</v>
      </c>
      <c r="AG34" s="2">
        <v>1.2</v>
      </c>
      <c r="AH34" s="1">
        <v>0</v>
      </c>
      <c r="AI34" s="1">
        <v>0</v>
      </c>
      <c r="AJ34" s="1" t="s">
        <v>62</v>
      </c>
      <c r="AK34" s="1">
        <v>33</v>
      </c>
      <c r="AL34" s="1">
        <v>55065</v>
      </c>
      <c r="AM34" s="3">
        <v>165.1213</v>
      </c>
      <c r="AN34" s="3">
        <v>0</v>
      </c>
      <c r="AO34" s="3">
        <v>4761.905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2">
        <v>28.83883</v>
      </c>
      <c r="AX34" s="2"/>
      <c r="AY34" s="2">
        <v>0</v>
      </c>
      <c r="AZ34" s="2"/>
      <c r="BA34" s="2">
        <v>0</v>
      </c>
      <c r="BB34" s="2"/>
      <c r="BC34" s="2">
        <v>0</v>
      </c>
      <c r="BD34" s="2"/>
    </row>
    <row r="35" spans="1:56" ht="12.75">
      <c r="A35" s="1" t="s">
        <v>63</v>
      </c>
      <c r="B35" s="1">
        <v>34</v>
      </c>
      <c r="C35" s="1">
        <v>55067</v>
      </c>
      <c r="D35" s="1">
        <v>48</v>
      </c>
      <c r="E35" s="1">
        <v>5</v>
      </c>
      <c r="F35" s="1">
        <v>0</v>
      </c>
      <c r="G35" s="1">
        <v>0</v>
      </c>
      <c r="H35" s="1">
        <v>5</v>
      </c>
      <c r="I35" s="1">
        <v>0</v>
      </c>
      <c r="J35" s="1">
        <v>0</v>
      </c>
      <c r="K35" s="1">
        <v>0</v>
      </c>
      <c r="L35" s="1">
        <v>5</v>
      </c>
      <c r="M35" s="1">
        <v>1</v>
      </c>
      <c r="N35" s="1">
        <v>1</v>
      </c>
      <c r="O35" s="1">
        <v>0</v>
      </c>
      <c r="P35" s="1" t="s">
        <v>63</v>
      </c>
      <c r="Q35" s="1">
        <v>34</v>
      </c>
      <c r="R35" s="1">
        <v>55067</v>
      </c>
      <c r="S35" s="1">
        <v>1999</v>
      </c>
      <c r="T35" s="1">
        <v>20570</v>
      </c>
      <c r="U35" s="1">
        <v>9863</v>
      </c>
      <c r="V35" s="1">
        <v>10325</v>
      </c>
      <c r="W35" s="1">
        <v>29</v>
      </c>
      <c r="X35" s="1">
        <v>5</v>
      </c>
      <c r="Y35" s="1">
        <v>88</v>
      </c>
      <c r="Z35" s="1">
        <v>65</v>
      </c>
      <c r="AA35" s="1">
        <v>19</v>
      </c>
      <c r="AB35" s="1">
        <v>16</v>
      </c>
      <c r="AC35" s="1">
        <v>74</v>
      </c>
      <c r="AD35" s="1">
        <v>86</v>
      </c>
      <c r="AE35" s="2">
        <v>0.9552543</v>
      </c>
      <c r="AF35" s="2">
        <v>5.8</v>
      </c>
      <c r="AG35" s="2">
        <v>1.353846</v>
      </c>
      <c r="AH35" s="1">
        <v>0</v>
      </c>
      <c r="AI35" s="1">
        <v>0</v>
      </c>
      <c r="AJ35" s="1" t="s">
        <v>63</v>
      </c>
      <c r="AK35" s="1">
        <v>34</v>
      </c>
      <c r="AL35" s="1">
        <v>55067</v>
      </c>
      <c r="AM35" s="3">
        <v>486.6673</v>
      </c>
      <c r="AN35" s="3">
        <v>48.42615</v>
      </c>
      <c r="AO35" s="3">
        <v>17241.38</v>
      </c>
      <c r="AP35" s="3">
        <v>0</v>
      </c>
      <c r="AQ35" s="3">
        <v>0</v>
      </c>
      <c r="AR35" s="3">
        <v>0</v>
      </c>
      <c r="AS35" s="3">
        <v>5681.818</v>
      </c>
      <c r="AT35" s="3">
        <v>1538.462</v>
      </c>
      <c r="AU35" s="3">
        <v>0</v>
      </c>
      <c r="AV35" s="3">
        <v>0</v>
      </c>
      <c r="AW35" s="2">
        <v>35.42744</v>
      </c>
      <c r="AX35" s="2">
        <v>0</v>
      </c>
      <c r="AY35" s="2">
        <v>0</v>
      </c>
      <c r="AZ35" s="2">
        <v>0</v>
      </c>
      <c r="BA35" s="2">
        <v>11.67495</v>
      </c>
      <c r="BB35" s="2">
        <v>31.76923</v>
      </c>
      <c r="BC35" s="2">
        <v>0</v>
      </c>
      <c r="BD35" s="2">
        <v>0</v>
      </c>
    </row>
    <row r="36" spans="1:56" ht="12.75">
      <c r="A36" s="1" t="s">
        <v>64</v>
      </c>
      <c r="B36" s="1">
        <v>35</v>
      </c>
      <c r="C36" s="1">
        <v>55069</v>
      </c>
      <c r="D36" s="1">
        <v>55</v>
      </c>
      <c r="E36" s="1">
        <v>1</v>
      </c>
      <c r="F36" s="1">
        <v>1</v>
      </c>
      <c r="G36" s="1">
        <v>0</v>
      </c>
      <c r="H36" s="1">
        <v>15</v>
      </c>
      <c r="I36" s="1">
        <v>0</v>
      </c>
      <c r="J36" s="1">
        <v>2</v>
      </c>
      <c r="K36" s="1">
        <v>0</v>
      </c>
      <c r="L36" s="1">
        <v>5</v>
      </c>
      <c r="M36" s="1">
        <v>0</v>
      </c>
      <c r="N36" s="1">
        <v>0</v>
      </c>
      <c r="O36" s="1">
        <v>0</v>
      </c>
      <c r="P36" s="1" t="s">
        <v>64</v>
      </c>
      <c r="Q36" s="1">
        <v>35</v>
      </c>
      <c r="R36" s="1">
        <v>55069</v>
      </c>
      <c r="S36" s="1">
        <v>1999</v>
      </c>
      <c r="T36" s="1">
        <v>29969</v>
      </c>
      <c r="U36" s="1">
        <v>14616</v>
      </c>
      <c r="V36" s="1">
        <v>14745</v>
      </c>
      <c r="W36" s="1">
        <v>124</v>
      </c>
      <c r="X36" s="1">
        <v>31</v>
      </c>
      <c r="Y36" s="1">
        <v>58</v>
      </c>
      <c r="Z36" s="1">
        <v>52</v>
      </c>
      <c r="AA36" s="1">
        <v>59</v>
      </c>
      <c r="AB36" s="1">
        <v>85</v>
      </c>
      <c r="AC36" s="1">
        <v>111</v>
      </c>
      <c r="AD36" s="1">
        <v>88</v>
      </c>
      <c r="AE36" s="2">
        <v>0.9912513</v>
      </c>
      <c r="AF36" s="2">
        <v>4</v>
      </c>
      <c r="AG36" s="2">
        <v>1.115385</v>
      </c>
      <c r="AH36" s="1">
        <v>0</v>
      </c>
      <c r="AI36" s="1">
        <v>0</v>
      </c>
      <c r="AJ36" s="1" t="s">
        <v>64</v>
      </c>
      <c r="AK36" s="1">
        <v>35</v>
      </c>
      <c r="AL36" s="1">
        <v>55069</v>
      </c>
      <c r="AM36" s="3">
        <v>376.3</v>
      </c>
      <c r="AN36" s="3">
        <v>6.78196</v>
      </c>
      <c r="AO36" s="3">
        <v>12096.77</v>
      </c>
      <c r="AP36" s="3">
        <v>0</v>
      </c>
      <c r="AQ36" s="3">
        <v>3389.831</v>
      </c>
      <c r="AR36" s="3">
        <v>0</v>
      </c>
      <c r="AS36" s="3">
        <v>8620.689</v>
      </c>
      <c r="AT36" s="3">
        <v>0</v>
      </c>
      <c r="AU36" s="3">
        <v>900.9009</v>
      </c>
      <c r="AV36" s="3">
        <v>0</v>
      </c>
      <c r="AW36" s="2">
        <v>32.14663</v>
      </c>
      <c r="AX36" s="2">
        <v>0</v>
      </c>
      <c r="AY36" s="2">
        <v>2.394103</v>
      </c>
      <c r="AZ36" s="2">
        <v>0</v>
      </c>
      <c r="BA36" s="2">
        <v>22.90909</v>
      </c>
      <c r="BB36" s="2">
        <v>0</v>
      </c>
      <c r="BC36" s="2">
        <v>9.008321</v>
      </c>
      <c r="BD36" s="2">
        <v>0</v>
      </c>
    </row>
    <row r="37" spans="1:56" ht="12.75">
      <c r="A37" s="1" t="s">
        <v>65</v>
      </c>
      <c r="B37" s="1">
        <v>36</v>
      </c>
      <c r="C37" s="1">
        <v>55071</v>
      </c>
      <c r="D37" s="1">
        <v>104</v>
      </c>
      <c r="E37" s="1">
        <v>6</v>
      </c>
      <c r="F37" s="1">
        <v>15</v>
      </c>
      <c r="G37" s="1">
        <v>1</v>
      </c>
      <c r="H37" s="1">
        <v>8</v>
      </c>
      <c r="I37" s="1">
        <v>0</v>
      </c>
      <c r="J37" s="1">
        <v>6</v>
      </c>
      <c r="K37" s="1">
        <v>0</v>
      </c>
      <c r="L37" s="1">
        <v>2</v>
      </c>
      <c r="M37" s="1">
        <v>1</v>
      </c>
      <c r="N37" s="1">
        <v>1</v>
      </c>
      <c r="O37" s="1">
        <v>0</v>
      </c>
      <c r="P37" s="1" t="s">
        <v>65</v>
      </c>
      <c r="Q37" s="1">
        <v>36</v>
      </c>
      <c r="R37" s="1">
        <v>55071</v>
      </c>
      <c r="S37" s="1">
        <v>1999</v>
      </c>
      <c r="T37" s="1">
        <v>82787</v>
      </c>
      <c r="U37" s="1">
        <v>39095</v>
      </c>
      <c r="V37" s="1">
        <v>40645</v>
      </c>
      <c r="W37" s="1">
        <v>110</v>
      </c>
      <c r="X37" s="1">
        <v>56</v>
      </c>
      <c r="Y37" s="1">
        <v>170</v>
      </c>
      <c r="Z37" s="1">
        <v>183</v>
      </c>
      <c r="AA37" s="1">
        <v>813</v>
      </c>
      <c r="AB37" s="1">
        <v>832</v>
      </c>
      <c r="AC37" s="1">
        <v>459</v>
      </c>
      <c r="AD37" s="1">
        <v>424</v>
      </c>
      <c r="AE37" s="2">
        <v>0.9618649</v>
      </c>
      <c r="AF37" s="2">
        <v>1.964286</v>
      </c>
      <c r="AG37" s="2">
        <v>0.9289618</v>
      </c>
      <c r="AH37" s="1">
        <v>0</v>
      </c>
      <c r="AI37" s="1">
        <v>0</v>
      </c>
      <c r="AJ37" s="1" t="s">
        <v>65</v>
      </c>
      <c r="AK37" s="1">
        <v>36</v>
      </c>
      <c r="AL37" s="1">
        <v>55071</v>
      </c>
      <c r="AM37" s="3">
        <v>266.0187</v>
      </c>
      <c r="AN37" s="3">
        <v>14.76196</v>
      </c>
      <c r="AO37" s="3">
        <v>7272.727</v>
      </c>
      <c r="AP37" s="3">
        <v>0</v>
      </c>
      <c r="AQ37" s="3">
        <v>738.0074</v>
      </c>
      <c r="AR37" s="3">
        <v>0</v>
      </c>
      <c r="AS37" s="3">
        <v>1176.471</v>
      </c>
      <c r="AT37" s="3">
        <v>546.4481</v>
      </c>
      <c r="AU37" s="3">
        <v>3267.974</v>
      </c>
      <c r="AV37" s="3">
        <v>235.8491</v>
      </c>
      <c r="AW37" s="2">
        <v>27.33916</v>
      </c>
      <c r="AX37" s="2">
        <v>0</v>
      </c>
      <c r="AY37" s="2">
        <v>12.28475</v>
      </c>
      <c r="AZ37" s="2">
        <v>15.97681</v>
      </c>
      <c r="BA37" s="2">
        <v>4.422511</v>
      </c>
      <c r="BB37" s="2">
        <v>37.0173</v>
      </c>
      <c r="BC37" s="2">
        <v>2.774269</v>
      </c>
      <c r="BD37" s="2">
        <v>0</v>
      </c>
    </row>
    <row r="38" spans="1:56" ht="12.75">
      <c r="A38" s="1" t="s">
        <v>66</v>
      </c>
      <c r="B38" s="1">
        <v>37</v>
      </c>
      <c r="C38" s="1">
        <v>55073</v>
      </c>
      <c r="D38" s="1">
        <v>174</v>
      </c>
      <c r="E38" s="1">
        <v>16</v>
      </c>
      <c r="F38" s="1">
        <v>7</v>
      </c>
      <c r="G38" s="1">
        <v>1</v>
      </c>
      <c r="H38" s="1">
        <v>21</v>
      </c>
      <c r="I38" s="1">
        <v>0</v>
      </c>
      <c r="J38" s="1">
        <v>7</v>
      </c>
      <c r="K38" s="1">
        <v>0</v>
      </c>
      <c r="L38" s="1">
        <v>7</v>
      </c>
      <c r="M38" s="1">
        <v>0</v>
      </c>
      <c r="N38" s="1">
        <v>3</v>
      </c>
      <c r="O38" s="1">
        <v>0</v>
      </c>
      <c r="P38" s="1" t="s">
        <v>66</v>
      </c>
      <c r="Q38" s="1">
        <v>37</v>
      </c>
      <c r="R38" s="1">
        <v>55073</v>
      </c>
      <c r="S38" s="1">
        <v>1999</v>
      </c>
      <c r="T38" s="1">
        <v>123745</v>
      </c>
      <c r="U38" s="1">
        <v>58735</v>
      </c>
      <c r="V38" s="1">
        <v>59646</v>
      </c>
      <c r="W38" s="1">
        <v>126</v>
      </c>
      <c r="X38" s="1">
        <v>41</v>
      </c>
      <c r="Y38" s="1">
        <v>258</v>
      </c>
      <c r="Z38" s="1">
        <v>310</v>
      </c>
      <c r="AA38" s="1">
        <v>1834</v>
      </c>
      <c r="AB38" s="1">
        <v>2044</v>
      </c>
      <c r="AC38" s="1">
        <v>363</v>
      </c>
      <c r="AD38" s="1">
        <v>388</v>
      </c>
      <c r="AE38" s="2">
        <v>0.9847265</v>
      </c>
      <c r="AF38" s="2">
        <v>3.073171</v>
      </c>
      <c r="AG38" s="2">
        <v>0.832258</v>
      </c>
      <c r="AH38" s="1">
        <v>0</v>
      </c>
      <c r="AI38" s="1">
        <v>0</v>
      </c>
      <c r="AJ38" s="1" t="s">
        <v>66</v>
      </c>
      <c r="AK38" s="1">
        <v>37</v>
      </c>
      <c r="AL38" s="1">
        <v>55073</v>
      </c>
      <c r="AM38" s="3">
        <v>296.2458</v>
      </c>
      <c r="AN38" s="3">
        <v>26.82493</v>
      </c>
      <c r="AO38" s="3">
        <v>16666.67</v>
      </c>
      <c r="AP38" s="3">
        <v>0</v>
      </c>
      <c r="AQ38" s="3">
        <v>381.6794</v>
      </c>
      <c r="AR38" s="3">
        <v>0</v>
      </c>
      <c r="AS38" s="3">
        <v>2713.178</v>
      </c>
      <c r="AT38" s="3">
        <v>0</v>
      </c>
      <c r="AU38" s="3">
        <v>1928.375</v>
      </c>
      <c r="AV38" s="3">
        <v>257.732</v>
      </c>
      <c r="AW38" s="2">
        <v>56.25957</v>
      </c>
      <c r="AX38" s="2">
        <v>0</v>
      </c>
      <c r="AY38" s="2">
        <v>6.509373</v>
      </c>
      <c r="AZ38" s="2">
        <v>9.607925</v>
      </c>
      <c r="BA38" s="2">
        <v>9.158536</v>
      </c>
      <c r="BB38" s="2">
        <v>0</v>
      </c>
      <c r="BC38" s="2">
        <v>1.288387</v>
      </c>
      <c r="BD38" s="2">
        <v>0</v>
      </c>
    </row>
    <row r="39" spans="1:56" ht="12.75">
      <c r="A39" s="1" t="s">
        <v>67</v>
      </c>
      <c r="B39" s="1">
        <v>38</v>
      </c>
      <c r="C39" s="1">
        <v>55075</v>
      </c>
      <c r="D39" s="1">
        <v>108</v>
      </c>
      <c r="E39" s="1">
        <v>3</v>
      </c>
      <c r="F39" s="1">
        <v>0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 t="s">
        <v>67</v>
      </c>
      <c r="Q39" s="1">
        <v>38</v>
      </c>
      <c r="R39" s="1">
        <v>55075</v>
      </c>
      <c r="S39" s="1">
        <v>1999</v>
      </c>
      <c r="T39" s="1">
        <v>43028</v>
      </c>
      <c r="U39" s="1">
        <v>20910</v>
      </c>
      <c r="V39" s="1">
        <v>21544</v>
      </c>
      <c r="W39" s="1">
        <v>44</v>
      </c>
      <c r="X39" s="1">
        <v>7</v>
      </c>
      <c r="Y39" s="1">
        <v>84</v>
      </c>
      <c r="Z39" s="1">
        <v>86</v>
      </c>
      <c r="AA39" s="1">
        <v>43</v>
      </c>
      <c r="AB39" s="1">
        <v>62</v>
      </c>
      <c r="AC39" s="1">
        <v>108</v>
      </c>
      <c r="AD39" s="1">
        <v>140</v>
      </c>
      <c r="AE39" s="2">
        <v>0.9705719</v>
      </c>
      <c r="AF39" s="2">
        <v>6.285714</v>
      </c>
      <c r="AG39" s="2">
        <v>0.9767442</v>
      </c>
      <c r="AH39" s="1">
        <v>0</v>
      </c>
      <c r="AI39" s="1">
        <v>0</v>
      </c>
      <c r="AJ39" s="1" t="s">
        <v>67</v>
      </c>
      <c r="AK39" s="1">
        <v>38</v>
      </c>
      <c r="AL39" s="1">
        <v>55075</v>
      </c>
      <c r="AM39" s="3">
        <v>516.4993</v>
      </c>
      <c r="AN39" s="3">
        <v>13.92499</v>
      </c>
      <c r="AO39" s="3">
        <v>6818.182</v>
      </c>
      <c r="AP39" s="3">
        <v>0</v>
      </c>
      <c r="AQ39" s="3">
        <v>0</v>
      </c>
      <c r="AR39" s="3">
        <v>0</v>
      </c>
      <c r="AS39" s="3">
        <v>1190.476</v>
      </c>
      <c r="AT39" s="3">
        <v>0</v>
      </c>
      <c r="AU39" s="3">
        <v>0</v>
      </c>
      <c r="AV39" s="3">
        <v>0</v>
      </c>
      <c r="AW39" s="2">
        <v>13.20076</v>
      </c>
      <c r="AX39" s="2">
        <v>0</v>
      </c>
      <c r="AY39" s="2">
        <v>0</v>
      </c>
      <c r="AZ39" s="2">
        <v>0</v>
      </c>
      <c r="BA39" s="2">
        <v>2.304894</v>
      </c>
      <c r="BB39" s="2">
        <v>0</v>
      </c>
      <c r="BC39" s="2">
        <v>0</v>
      </c>
      <c r="BD39" s="2">
        <v>0</v>
      </c>
    </row>
    <row r="40" spans="1:56" ht="12.75">
      <c r="A40" s="1" t="s">
        <v>68</v>
      </c>
      <c r="B40" s="1">
        <v>39</v>
      </c>
      <c r="C40" s="1">
        <v>55077</v>
      </c>
      <c r="D40" s="1">
        <v>19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 t="s">
        <v>68</v>
      </c>
      <c r="Q40" s="1">
        <v>39</v>
      </c>
      <c r="R40" s="1">
        <v>55077</v>
      </c>
      <c r="S40" s="1">
        <v>1999</v>
      </c>
      <c r="T40" s="1">
        <v>15357</v>
      </c>
      <c r="U40" s="1">
        <v>7415</v>
      </c>
      <c r="V40" s="1">
        <v>7487</v>
      </c>
      <c r="W40" s="1">
        <v>31</v>
      </c>
      <c r="X40" s="1">
        <v>25</v>
      </c>
      <c r="Y40" s="1">
        <v>38</v>
      </c>
      <c r="Z40" s="1">
        <v>33</v>
      </c>
      <c r="AA40" s="1">
        <v>12</v>
      </c>
      <c r="AB40" s="1">
        <v>28</v>
      </c>
      <c r="AC40" s="1">
        <v>158</v>
      </c>
      <c r="AD40" s="1">
        <v>130</v>
      </c>
      <c r="AE40" s="2">
        <v>0.9903833</v>
      </c>
      <c r="AF40" s="2">
        <v>1.24</v>
      </c>
      <c r="AG40" s="2">
        <v>1.151515</v>
      </c>
      <c r="AH40" s="1">
        <v>0</v>
      </c>
      <c r="AI40" s="1">
        <v>0</v>
      </c>
      <c r="AJ40" s="1" t="s">
        <v>68</v>
      </c>
      <c r="AK40" s="1">
        <v>39</v>
      </c>
      <c r="AL40" s="1">
        <v>55077</v>
      </c>
      <c r="AM40" s="3">
        <v>256.2374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632.9114</v>
      </c>
      <c r="AV40" s="3">
        <v>0</v>
      </c>
      <c r="AW40" s="2">
        <v>0</v>
      </c>
      <c r="AX40" s="2"/>
      <c r="AY40" s="2">
        <v>2.47002</v>
      </c>
      <c r="AZ40" s="2"/>
      <c r="BA40" s="2">
        <v>0</v>
      </c>
      <c r="BB40" s="2"/>
      <c r="BC40" s="2">
        <v>0</v>
      </c>
      <c r="BD40" s="2"/>
    </row>
    <row r="41" spans="1:56" ht="12.75">
      <c r="A41" s="1" t="s">
        <v>70</v>
      </c>
      <c r="B41" s="1">
        <v>40</v>
      </c>
      <c r="C41" s="1">
        <v>55079</v>
      </c>
      <c r="D41" s="1">
        <v>1157</v>
      </c>
      <c r="E41" s="1">
        <v>101</v>
      </c>
      <c r="F41" s="1">
        <v>626</v>
      </c>
      <c r="G41" s="1">
        <v>28</v>
      </c>
      <c r="H41" s="1">
        <v>5712</v>
      </c>
      <c r="I41" s="1">
        <v>409</v>
      </c>
      <c r="J41" s="1">
        <v>27</v>
      </c>
      <c r="K41" s="1">
        <v>1</v>
      </c>
      <c r="L41" s="1">
        <v>62</v>
      </c>
      <c r="M41" s="1">
        <v>11</v>
      </c>
      <c r="N41" s="1">
        <v>112</v>
      </c>
      <c r="O41" s="1">
        <v>3</v>
      </c>
      <c r="P41" s="1" t="s">
        <v>70</v>
      </c>
      <c r="Q41" s="1">
        <v>40</v>
      </c>
      <c r="R41" s="1">
        <v>55079</v>
      </c>
      <c r="S41" s="1">
        <v>1999</v>
      </c>
      <c r="T41" s="1">
        <v>913940</v>
      </c>
      <c r="U41" s="1">
        <v>286523</v>
      </c>
      <c r="V41" s="1">
        <v>317045</v>
      </c>
      <c r="W41" s="1">
        <v>102113</v>
      </c>
      <c r="X41" s="1">
        <v>120688</v>
      </c>
      <c r="Y41" s="1">
        <v>3540</v>
      </c>
      <c r="Z41" s="1">
        <v>3772</v>
      </c>
      <c r="AA41" s="1">
        <v>10050</v>
      </c>
      <c r="AB41" s="1">
        <v>10526</v>
      </c>
      <c r="AC41" s="1">
        <v>29984</v>
      </c>
      <c r="AD41" s="1">
        <v>29699</v>
      </c>
      <c r="AE41" s="2">
        <v>0.9037297</v>
      </c>
      <c r="AF41" s="2">
        <v>0.8460907</v>
      </c>
      <c r="AG41" s="2">
        <v>0.9384941</v>
      </c>
      <c r="AH41" s="1">
        <v>0</v>
      </c>
      <c r="AI41" s="1">
        <v>0</v>
      </c>
      <c r="AJ41" s="1" t="s">
        <v>70</v>
      </c>
      <c r="AK41" s="1">
        <v>40</v>
      </c>
      <c r="AL41" s="1">
        <v>55079</v>
      </c>
      <c r="AM41" s="3">
        <v>403.807</v>
      </c>
      <c r="AN41" s="3">
        <v>31.85668</v>
      </c>
      <c r="AO41" s="3">
        <v>5593.803</v>
      </c>
      <c r="AP41" s="3">
        <v>338.8904</v>
      </c>
      <c r="AQ41" s="3">
        <v>268.6567</v>
      </c>
      <c r="AR41" s="3">
        <v>9.500285</v>
      </c>
      <c r="AS41" s="3">
        <v>1751.412</v>
      </c>
      <c r="AT41" s="3">
        <v>291.6225</v>
      </c>
      <c r="AU41" s="3">
        <v>2087.78</v>
      </c>
      <c r="AV41" s="3">
        <v>94.27927</v>
      </c>
      <c r="AW41" s="2">
        <v>13.85266</v>
      </c>
      <c r="AX41" s="2">
        <v>10.63797</v>
      </c>
      <c r="AY41" s="2">
        <v>5.170242</v>
      </c>
      <c r="AZ41" s="2">
        <v>2.959482</v>
      </c>
      <c r="BA41" s="2">
        <v>4.337251</v>
      </c>
      <c r="BB41" s="2">
        <v>9.154202</v>
      </c>
      <c r="BC41" s="2">
        <v>0.6653096</v>
      </c>
      <c r="BD41" s="2">
        <v>0.2982196</v>
      </c>
    </row>
    <row r="42" spans="1:56" ht="12.75">
      <c r="A42" s="1" t="s">
        <v>71</v>
      </c>
      <c r="B42" s="1">
        <v>41</v>
      </c>
      <c r="C42" s="1">
        <v>55081</v>
      </c>
      <c r="D42" s="1">
        <v>67</v>
      </c>
      <c r="E42" s="1">
        <v>4</v>
      </c>
      <c r="F42" s="1">
        <v>9</v>
      </c>
      <c r="G42" s="1">
        <v>1</v>
      </c>
      <c r="H42" s="1">
        <v>9</v>
      </c>
      <c r="I42" s="1">
        <v>0</v>
      </c>
      <c r="J42" s="1">
        <v>1</v>
      </c>
      <c r="K42" s="1">
        <v>0</v>
      </c>
      <c r="L42" s="1">
        <v>4</v>
      </c>
      <c r="M42" s="1">
        <v>0</v>
      </c>
      <c r="N42" s="1">
        <v>0</v>
      </c>
      <c r="O42" s="1">
        <v>0</v>
      </c>
      <c r="P42" s="1" t="s">
        <v>71</v>
      </c>
      <c r="Q42" s="1">
        <v>41</v>
      </c>
      <c r="R42" s="1">
        <v>55081</v>
      </c>
      <c r="S42" s="1">
        <v>1999</v>
      </c>
      <c r="T42" s="1">
        <v>39777</v>
      </c>
      <c r="U42" s="1">
        <v>19380</v>
      </c>
      <c r="V42" s="1">
        <v>19162</v>
      </c>
      <c r="W42" s="1">
        <v>162</v>
      </c>
      <c r="X42" s="1">
        <v>74</v>
      </c>
      <c r="Y42" s="1">
        <v>173</v>
      </c>
      <c r="Z42" s="1">
        <v>189</v>
      </c>
      <c r="AA42" s="1">
        <v>104</v>
      </c>
      <c r="AB42" s="1">
        <v>144</v>
      </c>
      <c r="AC42" s="1">
        <v>209</v>
      </c>
      <c r="AD42" s="1">
        <v>180</v>
      </c>
      <c r="AE42" s="2">
        <v>1.011377</v>
      </c>
      <c r="AF42" s="2">
        <v>2.189189</v>
      </c>
      <c r="AG42" s="2">
        <v>0.9153439</v>
      </c>
      <c r="AH42" s="1">
        <v>0</v>
      </c>
      <c r="AI42" s="1">
        <v>0</v>
      </c>
      <c r="AJ42" s="1" t="s">
        <v>71</v>
      </c>
      <c r="AK42" s="1">
        <v>41</v>
      </c>
      <c r="AL42" s="1">
        <v>55081</v>
      </c>
      <c r="AM42" s="3">
        <v>345.7172</v>
      </c>
      <c r="AN42" s="3">
        <v>20.87465</v>
      </c>
      <c r="AO42" s="3">
        <v>5555.556</v>
      </c>
      <c r="AP42" s="3">
        <v>0</v>
      </c>
      <c r="AQ42" s="3">
        <v>961.5385</v>
      </c>
      <c r="AR42" s="3">
        <v>0</v>
      </c>
      <c r="AS42" s="3">
        <v>2312.139</v>
      </c>
      <c r="AT42" s="3">
        <v>0</v>
      </c>
      <c r="AU42" s="3">
        <v>4306.22</v>
      </c>
      <c r="AV42" s="3">
        <v>555.5555</v>
      </c>
      <c r="AW42" s="2">
        <v>16.06965</v>
      </c>
      <c r="AX42" s="2">
        <v>0</v>
      </c>
      <c r="AY42" s="2">
        <v>12.4559</v>
      </c>
      <c r="AZ42" s="2">
        <v>26.61389</v>
      </c>
      <c r="BA42" s="2">
        <v>6.687948</v>
      </c>
      <c r="BB42" s="2">
        <v>0</v>
      </c>
      <c r="BC42" s="2">
        <v>2.781286</v>
      </c>
      <c r="BD42" s="2">
        <v>0</v>
      </c>
    </row>
    <row r="43" spans="1:56" ht="12.75">
      <c r="A43" s="1" t="s">
        <v>75</v>
      </c>
      <c r="B43" s="1">
        <v>42</v>
      </c>
      <c r="C43" s="1">
        <v>55083</v>
      </c>
      <c r="D43" s="1">
        <v>40</v>
      </c>
      <c r="E43" s="1">
        <v>6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1</v>
      </c>
      <c r="M43" s="1">
        <v>1</v>
      </c>
      <c r="N43" s="1">
        <v>0</v>
      </c>
      <c r="O43" s="1">
        <v>0</v>
      </c>
      <c r="P43" s="1" t="s">
        <v>75</v>
      </c>
      <c r="Q43" s="1">
        <v>42</v>
      </c>
      <c r="R43" s="1">
        <v>55083</v>
      </c>
      <c r="S43" s="1">
        <v>1999</v>
      </c>
      <c r="T43" s="1">
        <v>34403</v>
      </c>
      <c r="U43" s="1">
        <v>17020</v>
      </c>
      <c r="V43" s="1">
        <v>16790</v>
      </c>
      <c r="W43" s="1">
        <v>37</v>
      </c>
      <c r="X43" s="1">
        <v>8</v>
      </c>
      <c r="Y43" s="1">
        <v>134</v>
      </c>
      <c r="Z43" s="1">
        <v>142</v>
      </c>
      <c r="AA43" s="1">
        <v>24</v>
      </c>
      <c r="AB43" s="1">
        <v>54</v>
      </c>
      <c r="AC43" s="1">
        <v>93</v>
      </c>
      <c r="AD43" s="1">
        <v>101</v>
      </c>
      <c r="AE43" s="2">
        <v>1.013699</v>
      </c>
      <c r="AF43" s="2">
        <v>4.625</v>
      </c>
      <c r="AG43" s="2">
        <v>0.943662</v>
      </c>
      <c r="AH43" s="1">
        <v>0</v>
      </c>
      <c r="AI43" s="1">
        <v>0</v>
      </c>
      <c r="AJ43" s="1" t="s">
        <v>75</v>
      </c>
      <c r="AK43" s="1">
        <v>42</v>
      </c>
      <c r="AL43" s="1">
        <v>55083</v>
      </c>
      <c r="AM43" s="3">
        <v>235.0176</v>
      </c>
      <c r="AN43" s="3">
        <v>35.73556</v>
      </c>
      <c r="AO43" s="3">
        <v>2702.703</v>
      </c>
      <c r="AP43" s="3">
        <v>0</v>
      </c>
      <c r="AQ43" s="3">
        <v>0</v>
      </c>
      <c r="AR43" s="3">
        <v>0</v>
      </c>
      <c r="AS43" s="3">
        <v>746.2687</v>
      </c>
      <c r="AT43" s="3">
        <v>704.2253</v>
      </c>
      <c r="AU43" s="3">
        <v>1075.269</v>
      </c>
      <c r="AV43" s="3">
        <v>0</v>
      </c>
      <c r="AW43" s="2">
        <v>11.5</v>
      </c>
      <c r="AX43" s="2">
        <v>0</v>
      </c>
      <c r="AY43" s="2">
        <v>4.575269</v>
      </c>
      <c r="AZ43" s="2">
        <v>0</v>
      </c>
      <c r="BA43" s="2">
        <v>3.175373</v>
      </c>
      <c r="BB43" s="2">
        <v>19.70657</v>
      </c>
      <c r="BC43" s="2">
        <v>0</v>
      </c>
      <c r="BD43" s="2">
        <v>0</v>
      </c>
    </row>
    <row r="44" spans="1:56" ht="12.75">
      <c r="A44" s="1" t="s">
        <v>76</v>
      </c>
      <c r="B44" s="1">
        <v>43</v>
      </c>
      <c r="C44" s="1">
        <v>55085</v>
      </c>
      <c r="D44" s="1">
        <v>63</v>
      </c>
      <c r="E44" s="1">
        <v>3</v>
      </c>
      <c r="F44" s="1">
        <v>2</v>
      </c>
      <c r="G44" s="1">
        <v>0</v>
      </c>
      <c r="H44" s="1">
        <v>2</v>
      </c>
      <c r="I44" s="1">
        <v>0</v>
      </c>
      <c r="J44" s="1">
        <v>0</v>
      </c>
      <c r="K44" s="1">
        <v>0</v>
      </c>
      <c r="L44" s="1">
        <v>3</v>
      </c>
      <c r="M44" s="1">
        <v>0</v>
      </c>
      <c r="N44" s="1">
        <v>1</v>
      </c>
      <c r="O44" s="1">
        <v>0</v>
      </c>
      <c r="P44" s="1" t="s">
        <v>76</v>
      </c>
      <c r="Q44" s="1">
        <v>43</v>
      </c>
      <c r="R44" s="1">
        <v>55085</v>
      </c>
      <c r="S44" s="1">
        <v>1999</v>
      </c>
      <c r="T44" s="1">
        <v>36073</v>
      </c>
      <c r="U44" s="1">
        <v>17547</v>
      </c>
      <c r="V44" s="1">
        <v>17911</v>
      </c>
      <c r="W44" s="1">
        <v>53</v>
      </c>
      <c r="X44" s="1">
        <v>23</v>
      </c>
      <c r="Y44" s="1">
        <v>124</v>
      </c>
      <c r="Z44" s="1">
        <v>139</v>
      </c>
      <c r="AA44" s="1">
        <v>37</v>
      </c>
      <c r="AB44" s="1">
        <v>73</v>
      </c>
      <c r="AC44" s="1">
        <v>73</v>
      </c>
      <c r="AD44" s="1">
        <v>93</v>
      </c>
      <c r="AE44" s="2">
        <v>0.9796773</v>
      </c>
      <c r="AF44" s="2">
        <v>2.304348</v>
      </c>
      <c r="AG44" s="2">
        <v>0.8920863</v>
      </c>
      <c r="AH44" s="1">
        <v>0</v>
      </c>
      <c r="AI44" s="1">
        <v>0</v>
      </c>
      <c r="AJ44" s="1" t="s">
        <v>76</v>
      </c>
      <c r="AK44" s="1">
        <v>43</v>
      </c>
      <c r="AL44" s="1">
        <v>55085</v>
      </c>
      <c r="AM44" s="3">
        <v>359.0357</v>
      </c>
      <c r="AN44" s="3">
        <v>16.74948</v>
      </c>
      <c r="AO44" s="3">
        <v>3773.585</v>
      </c>
      <c r="AP44" s="3">
        <v>0</v>
      </c>
      <c r="AQ44" s="3">
        <v>0</v>
      </c>
      <c r="AR44" s="3">
        <v>0</v>
      </c>
      <c r="AS44" s="3">
        <v>2419.355</v>
      </c>
      <c r="AT44" s="3">
        <v>0</v>
      </c>
      <c r="AU44" s="3">
        <v>2739.726</v>
      </c>
      <c r="AV44" s="3">
        <v>0</v>
      </c>
      <c r="AW44" s="2">
        <v>10.51033</v>
      </c>
      <c r="AX44" s="2">
        <v>0</v>
      </c>
      <c r="AY44" s="2">
        <v>7.630789</v>
      </c>
      <c r="AZ44" s="2">
        <v>0</v>
      </c>
      <c r="BA44" s="2">
        <v>6.738479</v>
      </c>
      <c r="BB44" s="2">
        <v>0</v>
      </c>
      <c r="BC44" s="2">
        <v>0</v>
      </c>
      <c r="BD44" s="2">
        <v>0</v>
      </c>
    </row>
    <row r="45" spans="1:56" ht="12.75">
      <c r="A45" s="1" t="s">
        <v>77</v>
      </c>
      <c r="B45" s="1">
        <v>44</v>
      </c>
      <c r="C45" s="1">
        <v>55087</v>
      </c>
      <c r="D45" s="1">
        <v>205</v>
      </c>
      <c r="E45" s="1">
        <v>15</v>
      </c>
      <c r="F45" s="1">
        <v>12</v>
      </c>
      <c r="G45" s="1">
        <v>1</v>
      </c>
      <c r="H45" s="1">
        <v>30</v>
      </c>
      <c r="I45" s="1">
        <v>1</v>
      </c>
      <c r="J45" s="1">
        <v>6</v>
      </c>
      <c r="K45" s="1">
        <v>1</v>
      </c>
      <c r="L45" s="1">
        <v>19</v>
      </c>
      <c r="M45" s="1">
        <v>0</v>
      </c>
      <c r="N45" s="1">
        <v>1</v>
      </c>
      <c r="O45" s="1">
        <v>0</v>
      </c>
      <c r="P45" s="1" t="s">
        <v>77</v>
      </c>
      <c r="Q45" s="1">
        <v>44</v>
      </c>
      <c r="R45" s="1">
        <v>55087</v>
      </c>
      <c r="S45" s="1">
        <v>1999</v>
      </c>
      <c r="T45" s="1">
        <v>158717</v>
      </c>
      <c r="U45" s="1">
        <v>74795</v>
      </c>
      <c r="V45" s="1">
        <v>76099</v>
      </c>
      <c r="W45" s="1">
        <v>222</v>
      </c>
      <c r="X45" s="1">
        <v>118</v>
      </c>
      <c r="Y45" s="1">
        <v>1262</v>
      </c>
      <c r="Z45" s="1">
        <v>1237</v>
      </c>
      <c r="AA45" s="1">
        <v>1604</v>
      </c>
      <c r="AB45" s="1">
        <v>1668</v>
      </c>
      <c r="AC45" s="1">
        <v>877</v>
      </c>
      <c r="AD45" s="1">
        <v>835</v>
      </c>
      <c r="AE45" s="2">
        <v>0.9828644</v>
      </c>
      <c r="AF45" s="2">
        <v>1.881356</v>
      </c>
      <c r="AG45" s="2">
        <v>1.02021</v>
      </c>
      <c r="AH45" s="1">
        <v>0</v>
      </c>
      <c r="AI45" s="1">
        <v>0</v>
      </c>
      <c r="AJ45" s="1" t="s">
        <v>77</v>
      </c>
      <c r="AK45" s="1">
        <v>44</v>
      </c>
      <c r="AL45" s="1">
        <v>55087</v>
      </c>
      <c r="AM45" s="3">
        <v>274.0825</v>
      </c>
      <c r="AN45" s="3">
        <v>19.71117</v>
      </c>
      <c r="AO45" s="3">
        <v>13513.51</v>
      </c>
      <c r="AP45" s="3">
        <v>847.4576</v>
      </c>
      <c r="AQ45" s="3">
        <v>374.0648</v>
      </c>
      <c r="AR45" s="3">
        <v>59.95204</v>
      </c>
      <c r="AS45" s="3">
        <v>1505.547</v>
      </c>
      <c r="AT45" s="3">
        <v>0</v>
      </c>
      <c r="AU45" s="3">
        <v>1368.301</v>
      </c>
      <c r="AV45" s="3">
        <v>119.7605</v>
      </c>
      <c r="AW45" s="2">
        <v>49.30455</v>
      </c>
      <c r="AX45" s="2">
        <v>42.99379</v>
      </c>
      <c r="AY45" s="2">
        <v>4.992296</v>
      </c>
      <c r="AZ45" s="2">
        <v>6.075768</v>
      </c>
      <c r="BA45" s="2">
        <v>5.493042</v>
      </c>
      <c r="BB45" s="2">
        <v>0</v>
      </c>
      <c r="BC45" s="2">
        <v>1.364789</v>
      </c>
      <c r="BD45" s="2">
        <v>3.041527</v>
      </c>
    </row>
    <row r="46" spans="1:56" ht="12.75">
      <c r="A46" s="1" t="s">
        <v>78</v>
      </c>
      <c r="B46" s="1">
        <v>45</v>
      </c>
      <c r="C46" s="1">
        <v>55089</v>
      </c>
      <c r="D46" s="1">
        <v>78</v>
      </c>
      <c r="E46" s="1">
        <v>6</v>
      </c>
      <c r="F46" s="1">
        <v>5</v>
      </c>
      <c r="G46" s="1">
        <v>0</v>
      </c>
      <c r="H46" s="1">
        <v>17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2</v>
      </c>
      <c r="O46" s="1">
        <v>0</v>
      </c>
      <c r="P46" s="1" t="s">
        <v>78</v>
      </c>
      <c r="Q46" s="1">
        <v>45</v>
      </c>
      <c r="R46" s="1">
        <v>55089</v>
      </c>
      <c r="S46" s="1">
        <v>1999</v>
      </c>
      <c r="T46" s="1">
        <v>82080</v>
      </c>
      <c r="U46" s="1">
        <v>39480</v>
      </c>
      <c r="V46" s="1">
        <v>39932</v>
      </c>
      <c r="W46" s="1">
        <v>444</v>
      </c>
      <c r="X46" s="1">
        <v>392</v>
      </c>
      <c r="Y46" s="1">
        <v>68</v>
      </c>
      <c r="Z46" s="1">
        <v>101</v>
      </c>
      <c r="AA46" s="1">
        <v>351</v>
      </c>
      <c r="AB46" s="1">
        <v>418</v>
      </c>
      <c r="AC46" s="1">
        <v>421</v>
      </c>
      <c r="AD46" s="1">
        <v>473</v>
      </c>
      <c r="AE46" s="2">
        <v>0.9886808</v>
      </c>
      <c r="AF46" s="2">
        <v>1.132653</v>
      </c>
      <c r="AG46" s="2">
        <v>0.6732673</v>
      </c>
      <c r="AH46" s="1">
        <v>0</v>
      </c>
      <c r="AI46" s="1">
        <v>0</v>
      </c>
      <c r="AJ46" s="1" t="s">
        <v>78</v>
      </c>
      <c r="AK46" s="1">
        <v>45</v>
      </c>
      <c r="AL46" s="1">
        <v>55089</v>
      </c>
      <c r="AM46" s="3">
        <v>197.5684</v>
      </c>
      <c r="AN46" s="3">
        <v>15.02554</v>
      </c>
      <c r="AO46" s="3">
        <v>3828.829</v>
      </c>
      <c r="AP46" s="3">
        <v>255.102</v>
      </c>
      <c r="AQ46" s="3">
        <v>284.9003</v>
      </c>
      <c r="AR46" s="3">
        <v>0</v>
      </c>
      <c r="AS46" s="3">
        <v>0</v>
      </c>
      <c r="AT46" s="3">
        <v>0</v>
      </c>
      <c r="AU46" s="3">
        <v>1187.648</v>
      </c>
      <c r="AV46" s="3">
        <v>0</v>
      </c>
      <c r="AW46" s="2">
        <v>19.37976</v>
      </c>
      <c r="AX46" s="2">
        <v>16.97789</v>
      </c>
      <c r="AY46" s="2">
        <v>6.011328</v>
      </c>
      <c r="AZ46" s="2">
        <v>0</v>
      </c>
      <c r="BA46" s="2">
        <v>0</v>
      </c>
      <c r="BB46" s="2">
        <v>0</v>
      </c>
      <c r="BC46" s="2">
        <v>1.442034</v>
      </c>
      <c r="BD46" s="2">
        <v>0</v>
      </c>
    </row>
    <row r="47" spans="1:56" ht="12.75">
      <c r="A47" s="1" t="s">
        <v>79</v>
      </c>
      <c r="B47" s="1">
        <v>46</v>
      </c>
      <c r="C47" s="1">
        <v>55091</v>
      </c>
      <c r="D47" s="1">
        <v>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 t="s">
        <v>79</v>
      </c>
      <c r="Q47" s="1">
        <v>46</v>
      </c>
      <c r="R47" s="1">
        <v>55091</v>
      </c>
      <c r="S47" s="1">
        <v>1999</v>
      </c>
      <c r="T47" s="1">
        <v>7307</v>
      </c>
      <c r="U47" s="1">
        <v>3621</v>
      </c>
      <c r="V47" s="1">
        <v>3615</v>
      </c>
      <c r="W47" s="1">
        <v>5</v>
      </c>
      <c r="X47" s="1">
        <v>0</v>
      </c>
      <c r="Y47" s="1">
        <v>8</v>
      </c>
      <c r="Z47" s="1">
        <v>10</v>
      </c>
      <c r="AA47" s="1">
        <v>7</v>
      </c>
      <c r="AB47" s="1">
        <v>9</v>
      </c>
      <c r="AC47" s="1">
        <v>12</v>
      </c>
      <c r="AD47" s="1">
        <v>20</v>
      </c>
      <c r="AE47" s="2">
        <v>1.00166</v>
      </c>
      <c r="AF47" s="2"/>
      <c r="AG47" s="2">
        <v>0.8</v>
      </c>
      <c r="AH47" s="1">
        <v>0</v>
      </c>
      <c r="AI47" s="1">
        <v>0</v>
      </c>
      <c r="AJ47" s="1" t="s">
        <v>79</v>
      </c>
      <c r="AK47" s="1">
        <v>46</v>
      </c>
      <c r="AL47" s="1">
        <v>55091</v>
      </c>
      <c r="AM47" s="3">
        <v>138.0834</v>
      </c>
      <c r="AN47" s="3">
        <v>0</v>
      </c>
      <c r="AO47" s="3">
        <v>0</v>
      </c>
      <c r="AP47" s="3"/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2">
        <v>0</v>
      </c>
      <c r="AX47" s="2"/>
      <c r="AY47" s="2">
        <v>0</v>
      </c>
      <c r="AZ47" s="2"/>
      <c r="BA47" s="2">
        <v>0</v>
      </c>
      <c r="BB47" s="2"/>
      <c r="BC47" s="2">
        <v>0</v>
      </c>
      <c r="BD47" s="2"/>
    </row>
    <row r="48" spans="1:56" ht="12.75">
      <c r="A48" s="1" t="s">
        <v>80</v>
      </c>
      <c r="B48" s="1">
        <v>47</v>
      </c>
      <c r="C48" s="1">
        <v>55093</v>
      </c>
      <c r="D48" s="1">
        <v>29</v>
      </c>
      <c r="E48" s="1">
        <v>3</v>
      </c>
      <c r="F48" s="1">
        <v>1</v>
      </c>
      <c r="G48" s="1">
        <v>0</v>
      </c>
      <c r="H48" s="1">
        <v>2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 t="s">
        <v>80</v>
      </c>
      <c r="Q48" s="1">
        <v>47</v>
      </c>
      <c r="R48" s="1">
        <v>55093</v>
      </c>
      <c r="S48" s="1">
        <v>1999</v>
      </c>
      <c r="T48" s="1">
        <v>36080</v>
      </c>
      <c r="U48" s="1">
        <v>17694</v>
      </c>
      <c r="V48" s="1">
        <v>17564</v>
      </c>
      <c r="W48" s="1">
        <v>77</v>
      </c>
      <c r="X48" s="1">
        <v>35</v>
      </c>
      <c r="Y48" s="1">
        <v>37</v>
      </c>
      <c r="Z48" s="1">
        <v>68</v>
      </c>
      <c r="AA48" s="1">
        <v>114</v>
      </c>
      <c r="AB48" s="1">
        <v>158</v>
      </c>
      <c r="AC48" s="1">
        <v>166</v>
      </c>
      <c r="AD48" s="1">
        <v>167</v>
      </c>
      <c r="AE48" s="2">
        <v>1.007401</v>
      </c>
      <c r="AF48" s="2">
        <v>2.2</v>
      </c>
      <c r="AG48" s="2">
        <v>0.5441176</v>
      </c>
      <c r="AH48" s="1">
        <v>0</v>
      </c>
      <c r="AI48" s="1">
        <v>0</v>
      </c>
      <c r="AJ48" s="1" t="s">
        <v>80</v>
      </c>
      <c r="AK48" s="1">
        <v>47</v>
      </c>
      <c r="AL48" s="1">
        <v>55093</v>
      </c>
      <c r="AM48" s="3">
        <v>163.8974</v>
      </c>
      <c r="AN48" s="3">
        <v>17.08039</v>
      </c>
      <c r="AO48" s="3">
        <v>2597.403</v>
      </c>
      <c r="AP48" s="3">
        <v>0</v>
      </c>
      <c r="AQ48" s="3">
        <v>0</v>
      </c>
      <c r="AR48" s="3">
        <v>0</v>
      </c>
      <c r="AS48" s="3">
        <v>0</v>
      </c>
      <c r="AT48" s="3">
        <v>1470.588</v>
      </c>
      <c r="AU48" s="3">
        <v>602.4097</v>
      </c>
      <c r="AV48" s="3">
        <v>0</v>
      </c>
      <c r="AW48" s="2">
        <v>15.84774</v>
      </c>
      <c r="AX48" s="2">
        <v>0</v>
      </c>
      <c r="AY48" s="2">
        <v>3.67553</v>
      </c>
      <c r="AZ48" s="2">
        <v>0</v>
      </c>
      <c r="BA48" s="2">
        <v>0</v>
      </c>
      <c r="BB48" s="2">
        <v>86.09805</v>
      </c>
      <c r="BC48" s="2">
        <v>0</v>
      </c>
      <c r="BD48" s="2">
        <v>0</v>
      </c>
    </row>
    <row r="49" spans="1:56" ht="12.75">
      <c r="A49" s="1" t="s">
        <v>81</v>
      </c>
      <c r="B49" s="1">
        <v>48</v>
      </c>
      <c r="C49" s="1">
        <v>55095</v>
      </c>
      <c r="D49" s="1">
        <v>21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3</v>
      </c>
      <c r="M49" s="1">
        <v>0</v>
      </c>
      <c r="N49" s="1">
        <v>1</v>
      </c>
      <c r="O49" s="1">
        <v>0</v>
      </c>
      <c r="P49" s="1" t="s">
        <v>81</v>
      </c>
      <c r="Q49" s="1">
        <v>48</v>
      </c>
      <c r="R49" s="1">
        <v>55095</v>
      </c>
      <c r="S49" s="1">
        <v>1999</v>
      </c>
      <c r="T49" s="1">
        <v>39394</v>
      </c>
      <c r="U49" s="1">
        <v>19343</v>
      </c>
      <c r="V49" s="1">
        <v>19252</v>
      </c>
      <c r="W49" s="1">
        <v>50</v>
      </c>
      <c r="X49" s="1">
        <v>17</v>
      </c>
      <c r="Y49" s="1">
        <v>189</v>
      </c>
      <c r="Z49" s="1">
        <v>201</v>
      </c>
      <c r="AA49" s="1">
        <v>44</v>
      </c>
      <c r="AB49" s="1">
        <v>63</v>
      </c>
      <c r="AC49" s="1">
        <v>117</v>
      </c>
      <c r="AD49" s="1">
        <v>118</v>
      </c>
      <c r="AE49" s="2">
        <v>1.004727</v>
      </c>
      <c r="AF49" s="2">
        <v>2.941176</v>
      </c>
      <c r="AG49" s="2">
        <v>0.9402985</v>
      </c>
      <c r="AH49" s="1">
        <v>0</v>
      </c>
      <c r="AI49" s="1">
        <v>0</v>
      </c>
      <c r="AJ49" s="1" t="s">
        <v>81</v>
      </c>
      <c r="AK49" s="1">
        <v>48</v>
      </c>
      <c r="AL49" s="1">
        <v>55095</v>
      </c>
      <c r="AM49" s="3">
        <v>108.5664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1587.302</v>
      </c>
      <c r="AT49" s="3">
        <v>0</v>
      </c>
      <c r="AU49" s="3">
        <v>0</v>
      </c>
      <c r="AV49" s="3">
        <v>0</v>
      </c>
      <c r="AW49" s="2">
        <v>0</v>
      </c>
      <c r="AX49" s="2"/>
      <c r="AY49" s="2">
        <v>0</v>
      </c>
      <c r="AZ49" s="2"/>
      <c r="BA49" s="2">
        <v>14.62056</v>
      </c>
      <c r="BB49" s="2"/>
      <c r="BC49" s="2">
        <v>0</v>
      </c>
      <c r="BD49" s="2"/>
    </row>
    <row r="50" spans="1:56" ht="12.75">
      <c r="A50" s="1" t="s">
        <v>82</v>
      </c>
      <c r="B50" s="1">
        <v>49</v>
      </c>
      <c r="C50" s="1">
        <v>55097</v>
      </c>
      <c r="D50" s="1">
        <v>68</v>
      </c>
      <c r="E50" s="1">
        <v>10</v>
      </c>
      <c r="F50" s="1">
        <v>7</v>
      </c>
      <c r="G50" s="1">
        <v>1</v>
      </c>
      <c r="H50" s="1">
        <v>14</v>
      </c>
      <c r="I50" s="1">
        <v>0</v>
      </c>
      <c r="J50" s="1">
        <v>3</v>
      </c>
      <c r="K50" s="1">
        <v>0</v>
      </c>
      <c r="L50" s="1">
        <v>1</v>
      </c>
      <c r="M50" s="1">
        <v>0</v>
      </c>
      <c r="N50" s="1">
        <v>2</v>
      </c>
      <c r="O50" s="1">
        <v>0</v>
      </c>
      <c r="P50" s="1" t="s">
        <v>82</v>
      </c>
      <c r="Q50" s="1">
        <v>49</v>
      </c>
      <c r="R50" s="1">
        <v>55097</v>
      </c>
      <c r="S50" s="1">
        <v>1999</v>
      </c>
      <c r="T50" s="1">
        <v>65102</v>
      </c>
      <c r="U50" s="1">
        <v>31279</v>
      </c>
      <c r="V50" s="1">
        <v>31220</v>
      </c>
      <c r="W50" s="1">
        <v>153</v>
      </c>
      <c r="X50" s="1">
        <v>82</v>
      </c>
      <c r="Y50" s="1">
        <v>137</v>
      </c>
      <c r="Z50" s="1">
        <v>159</v>
      </c>
      <c r="AA50" s="1">
        <v>573</v>
      </c>
      <c r="AB50" s="1">
        <v>599</v>
      </c>
      <c r="AC50" s="1">
        <v>452</v>
      </c>
      <c r="AD50" s="1">
        <v>448</v>
      </c>
      <c r="AE50" s="2">
        <v>1.00189</v>
      </c>
      <c r="AF50" s="2">
        <v>1.865854</v>
      </c>
      <c r="AG50" s="2">
        <v>0.8616352</v>
      </c>
      <c r="AH50" s="1">
        <v>0</v>
      </c>
      <c r="AI50" s="1">
        <v>0</v>
      </c>
      <c r="AJ50" s="1" t="s">
        <v>82</v>
      </c>
      <c r="AK50" s="1">
        <v>49</v>
      </c>
      <c r="AL50" s="1">
        <v>55097</v>
      </c>
      <c r="AM50" s="3">
        <v>217.3983</v>
      </c>
      <c r="AN50" s="3">
        <v>32.03075</v>
      </c>
      <c r="AO50" s="3">
        <v>9150.327</v>
      </c>
      <c r="AP50" s="3">
        <v>0</v>
      </c>
      <c r="AQ50" s="3">
        <v>523.5602</v>
      </c>
      <c r="AR50" s="3">
        <v>0</v>
      </c>
      <c r="AS50" s="3">
        <v>729.927</v>
      </c>
      <c r="AT50" s="3">
        <v>0</v>
      </c>
      <c r="AU50" s="3">
        <v>1548.673</v>
      </c>
      <c r="AV50" s="3">
        <v>223.2143</v>
      </c>
      <c r="AW50" s="2">
        <v>42.09016</v>
      </c>
      <c r="AX50" s="2">
        <v>0</v>
      </c>
      <c r="AY50" s="2">
        <v>7.123666</v>
      </c>
      <c r="AZ50" s="2">
        <v>6.96875</v>
      </c>
      <c r="BA50" s="2">
        <v>3.357557</v>
      </c>
      <c r="BB50" s="2">
        <v>0</v>
      </c>
      <c r="BC50" s="2">
        <v>2.4083</v>
      </c>
      <c r="BD50" s="2">
        <v>0</v>
      </c>
    </row>
    <row r="51" spans="1:56" ht="12.75">
      <c r="A51" s="1" t="s">
        <v>83</v>
      </c>
      <c r="B51" s="1">
        <v>50</v>
      </c>
      <c r="C51" s="1">
        <v>55099</v>
      </c>
      <c r="D51" s="1">
        <v>38</v>
      </c>
      <c r="E51" s="1">
        <v>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 t="s">
        <v>83</v>
      </c>
      <c r="Q51" s="1">
        <v>50</v>
      </c>
      <c r="R51" s="1">
        <v>55099</v>
      </c>
      <c r="S51" s="1">
        <v>1999</v>
      </c>
      <c r="T51" s="1">
        <v>15571</v>
      </c>
      <c r="U51" s="1">
        <v>7726</v>
      </c>
      <c r="V51" s="1">
        <v>7625</v>
      </c>
      <c r="W51" s="1">
        <v>19</v>
      </c>
      <c r="X51" s="1">
        <v>2</v>
      </c>
      <c r="Y51" s="1">
        <v>45</v>
      </c>
      <c r="Z51" s="1">
        <v>35</v>
      </c>
      <c r="AA51" s="1">
        <v>16</v>
      </c>
      <c r="AB51" s="1">
        <v>22</v>
      </c>
      <c r="AC51" s="1">
        <v>39</v>
      </c>
      <c r="AD51" s="1">
        <v>42</v>
      </c>
      <c r="AE51" s="2">
        <v>1.013246</v>
      </c>
      <c r="AF51" s="2">
        <v>9.5</v>
      </c>
      <c r="AG51" s="2">
        <v>1.285714</v>
      </c>
      <c r="AH51" s="1">
        <v>0</v>
      </c>
      <c r="AI51" s="1">
        <v>0</v>
      </c>
      <c r="AJ51" s="1" t="s">
        <v>83</v>
      </c>
      <c r="AK51" s="1">
        <v>50</v>
      </c>
      <c r="AL51" s="1">
        <v>55099</v>
      </c>
      <c r="AM51" s="3">
        <v>491.8457</v>
      </c>
      <c r="AN51" s="3">
        <v>39.34426</v>
      </c>
      <c r="AO51" s="3">
        <v>0</v>
      </c>
      <c r="AP51" s="3">
        <v>0</v>
      </c>
      <c r="AQ51" s="3">
        <v>0</v>
      </c>
      <c r="AR51" s="3">
        <v>0</v>
      </c>
      <c r="AS51" s="3">
        <v>2222.222</v>
      </c>
      <c r="AT51" s="3">
        <v>0</v>
      </c>
      <c r="AU51" s="3">
        <v>0</v>
      </c>
      <c r="AV51" s="3">
        <v>0</v>
      </c>
      <c r="AW51" s="2">
        <v>0</v>
      </c>
      <c r="AX51" s="2">
        <v>0</v>
      </c>
      <c r="AY51" s="2">
        <v>0</v>
      </c>
      <c r="AZ51" s="2">
        <v>0</v>
      </c>
      <c r="BA51" s="2">
        <v>4.518129</v>
      </c>
      <c r="BB51" s="2">
        <v>0</v>
      </c>
      <c r="BC51" s="2">
        <v>0</v>
      </c>
      <c r="BD51" s="2">
        <v>0</v>
      </c>
    </row>
    <row r="52" spans="1:56" ht="12.75">
      <c r="A52" s="1" t="s">
        <v>84</v>
      </c>
      <c r="B52" s="1">
        <v>51</v>
      </c>
      <c r="C52" s="1">
        <v>55101</v>
      </c>
      <c r="D52" s="1">
        <v>317</v>
      </c>
      <c r="E52" s="1">
        <v>26</v>
      </c>
      <c r="F52" s="1">
        <v>99</v>
      </c>
      <c r="G52" s="1">
        <v>5</v>
      </c>
      <c r="H52" s="1">
        <v>707</v>
      </c>
      <c r="I52" s="1">
        <v>73</v>
      </c>
      <c r="J52" s="1">
        <v>0</v>
      </c>
      <c r="K52" s="1">
        <v>0</v>
      </c>
      <c r="L52" s="1">
        <v>6</v>
      </c>
      <c r="M52" s="1">
        <v>2</v>
      </c>
      <c r="N52" s="1">
        <v>10</v>
      </c>
      <c r="O52" s="1">
        <v>0</v>
      </c>
      <c r="P52" s="1" t="s">
        <v>84</v>
      </c>
      <c r="Q52" s="1">
        <v>51</v>
      </c>
      <c r="R52" s="1">
        <v>55101</v>
      </c>
      <c r="S52" s="1">
        <v>1999</v>
      </c>
      <c r="T52" s="1">
        <v>186861</v>
      </c>
      <c r="U52" s="1">
        <v>72112</v>
      </c>
      <c r="V52" s="1">
        <v>75346</v>
      </c>
      <c r="W52" s="1">
        <v>11054</v>
      </c>
      <c r="X52" s="1">
        <v>12175</v>
      </c>
      <c r="Y52" s="1">
        <v>358</v>
      </c>
      <c r="Z52" s="1">
        <v>298</v>
      </c>
      <c r="AA52" s="1">
        <v>755</v>
      </c>
      <c r="AB52" s="1">
        <v>855</v>
      </c>
      <c r="AC52" s="1">
        <v>7119</v>
      </c>
      <c r="AD52" s="1">
        <v>6789</v>
      </c>
      <c r="AE52" s="2">
        <v>0.957078</v>
      </c>
      <c r="AF52" s="2">
        <v>0.9079261</v>
      </c>
      <c r="AG52" s="2">
        <v>1.201342</v>
      </c>
      <c r="AH52" s="1">
        <v>1835</v>
      </c>
      <c r="AI52" s="1">
        <v>0</v>
      </c>
      <c r="AJ52" s="1" t="s">
        <v>84</v>
      </c>
      <c r="AK52" s="1">
        <v>51</v>
      </c>
      <c r="AL52" s="1">
        <v>55101</v>
      </c>
      <c r="AM52" s="3">
        <v>439.594</v>
      </c>
      <c r="AN52" s="3">
        <v>34.50747</v>
      </c>
      <c r="AO52" s="3">
        <v>6395.875</v>
      </c>
      <c r="AP52" s="3">
        <v>599.5893</v>
      </c>
      <c r="AQ52" s="3">
        <v>0</v>
      </c>
      <c r="AR52" s="3">
        <v>0</v>
      </c>
      <c r="AS52" s="3">
        <v>1675.978</v>
      </c>
      <c r="AT52" s="3">
        <v>671.1409</v>
      </c>
      <c r="AU52" s="3">
        <v>1390.645</v>
      </c>
      <c r="AV52" s="3">
        <v>73.64855</v>
      </c>
      <c r="AW52" s="2">
        <v>14.54951</v>
      </c>
      <c r="AX52" s="2">
        <v>17.37564</v>
      </c>
      <c r="AY52" s="2">
        <v>3.163476</v>
      </c>
      <c r="AZ52" s="2">
        <v>2.134278</v>
      </c>
      <c r="BA52" s="2">
        <v>3.812558</v>
      </c>
      <c r="BB52" s="2">
        <v>19.44915</v>
      </c>
      <c r="BC52" s="2">
        <v>0</v>
      </c>
      <c r="BD52" s="2">
        <v>0</v>
      </c>
    </row>
    <row r="53" spans="1:56" ht="12.75">
      <c r="A53" s="1" t="s">
        <v>85</v>
      </c>
      <c r="B53" s="1">
        <v>52</v>
      </c>
      <c r="C53" s="1">
        <v>55103</v>
      </c>
      <c r="D53" s="1">
        <v>27</v>
      </c>
      <c r="E53" s="1">
        <v>3</v>
      </c>
      <c r="F53" s="1">
        <v>2</v>
      </c>
      <c r="G53" s="1">
        <v>0</v>
      </c>
      <c r="H53" s="1">
        <v>2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 t="s">
        <v>85</v>
      </c>
      <c r="Q53" s="1">
        <v>52</v>
      </c>
      <c r="R53" s="1">
        <v>55103</v>
      </c>
      <c r="S53" s="1">
        <v>1999</v>
      </c>
      <c r="T53" s="1">
        <v>17750</v>
      </c>
      <c r="U53" s="1">
        <v>8737</v>
      </c>
      <c r="V53" s="1">
        <v>8800</v>
      </c>
      <c r="W53" s="1">
        <v>30</v>
      </c>
      <c r="X53" s="1">
        <v>3</v>
      </c>
      <c r="Y53" s="1">
        <v>15</v>
      </c>
      <c r="Z53" s="1">
        <v>21</v>
      </c>
      <c r="AA53" s="1">
        <v>22</v>
      </c>
      <c r="AB53" s="1">
        <v>34</v>
      </c>
      <c r="AC53" s="1">
        <v>38</v>
      </c>
      <c r="AD53" s="1">
        <v>50</v>
      </c>
      <c r="AE53" s="2">
        <v>0.9928409</v>
      </c>
      <c r="AF53" s="2">
        <v>10</v>
      </c>
      <c r="AG53" s="2">
        <v>0.7142857</v>
      </c>
      <c r="AH53" s="1">
        <v>0</v>
      </c>
      <c r="AI53" s="1">
        <v>0</v>
      </c>
      <c r="AJ53" s="1" t="s">
        <v>85</v>
      </c>
      <c r="AK53" s="1">
        <v>52</v>
      </c>
      <c r="AL53" s="1">
        <v>55103</v>
      </c>
      <c r="AM53" s="3">
        <v>309.0305</v>
      </c>
      <c r="AN53" s="3">
        <v>34.09091</v>
      </c>
      <c r="AO53" s="3">
        <v>6666.667</v>
      </c>
      <c r="AP53" s="3">
        <v>0</v>
      </c>
      <c r="AQ53" s="3">
        <v>4545.455</v>
      </c>
      <c r="AR53" s="3">
        <v>0</v>
      </c>
      <c r="AS53" s="3">
        <v>0</v>
      </c>
      <c r="AT53" s="3">
        <v>0</v>
      </c>
      <c r="AU53" s="3">
        <v>5263.158</v>
      </c>
      <c r="AV53" s="3">
        <v>0</v>
      </c>
      <c r="AW53" s="2">
        <v>21.57284</v>
      </c>
      <c r="AX53" s="2">
        <v>0</v>
      </c>
      <c r="AY53" s="2">
        <v>17.03119</v>
      </c>
      <c r="AZ53" s="2">
        <v>0</v>
      </c>
      <c r="BA53" s="2">
        <v>0</v>
      </c>
      <c r="BB53" s="2">
        <v>0</v>
      </c>
      <c r="BC53" s="2">
        <v>14.70875</v>
      </c>
      <c r="BD53" s="2">
        <v>0</v>
      </c>
    </row>
    <row r="54" spans="1:56" ht="12.75">
      <c r="A54" s="1" t="s">
        <v>86</v>
      </c>
      <c r="B54" s="1">
        <v>53</v>
      </c>
      <c r="C54" s="1">
        <v>55105</v>
      </c>
      <c r="D54" s="1">
        <v>297</v>
      </c>
      <c r="E54" s="1">
        <v>29</v>
      </c>
      <c r="F54" s="1">
        <v>21</v>
      </c>
      <c r="G54" s="1">
        <v>0</v>
      </c>
      <c r="H54" s="1">
        <v>313</v>
      </c>
      <c r="I54" s="1">
        <v>28</v>
      </c>
      <c r="J54" s="1">
        <v>1</v>
      </c>
      <c r="K54" s="1">
        <v>0</v>
      </c>
      <c r="L54" s="1">
        <v>4</v>
      </c>
      <c r="M54" s="1">
        <v>0</v>
      </c>
      <c r="N54" s="1">
        <v>5</v>
      </c>
      <c r="O54" s="1">
        <v>0</v>
      </c>
      <c r="P54" s="1" t="s">
        <v>86</v>
      </c>
      <c r="Q54" s="1">
        <v>53</v>
      </c>
      <c r="R54" s="1">
        <v>55105</v>
      </c>
      <c r="S54" s="1">
        <v>1999</v>
      </c>
      <c r="T54" s="1">
        <v>151352</v>
      </c>
      <c r="U54" s="1">
        <v>67309</v>
      </c>
      <c r="V54" s="1">
        <v>69811</v>
      </c>
      <c r="W54" s="1">
        <v>4394</v>
      </c>
      <c r="X54" s="1">
        <v>4936</v>
      </c>
      <c r="Y54" s="1">
        <v>245</v>
      </c>
      <c r="Z54" s="1">
        <v>201</v>
      </c>
      <c r="AA54" s="1">
        <v>706</v>
      </c>
      <c r="AB54" s="1">
        <v>903</v>
      </c>
      <c r="AC54" s="1">
        <v>1547</v>
      </c>
      <c r="AD54" s="1">
        <v>1300</v>
      </c>
      <c r="AE54" s="2">
        <v>0.9641604</v>
      </c>
      <c r="AF54" s="2">
        <v>0.8901945</v>
      </c>
      <c r="AG54" s="2">
        <v>1.218905</v>
      </c>
      <c r="AH54" s="1">
        <v>0</v>
      </c>
      <c r="AI54" s="1">
        <v>0</v>
      </c>
      <c r="AJ54" s="1" t="s">
        <v>86</v>
      </c>
      <c r="AK54" s="1">
        <v>53</v>
      </c>
      <c r="AL54" s="1">
        <v>55105</v>
      </c>
      <c r="AM54" s="3">
        <v>441.2486</v>
      </c>
      <c r="AN54" s="3">
        <v>41.54073</v>
      </c>
      <c r="AO54" s="3">
        <v>7123.35</v>
      </c>
      <c r="AP54" s="3">
        <v>567.2609</v>
      </c>
      <c r="AQ54" s="3">
        <v>141.6431</v>
      </c>
      <c r="AR54" s="3">
        <v>0</v>
      </c>
      <c r="AS54" s="3">
        <v>1632.653</v>
      </c>
      <c r="AT54" s="3">
        <v>0</v>
      </c>
      <c r="AU54" s="3">
        <v>1357.466</v>
      </c>
      <c r="AV54" s="3">
        <v>0</v>
      </c>
      <c r="AW54" s="2">
        <v>16.14362</v>
      </c>
      <c r="AX54" s="2">
        <v>13.65554</v>
      </c>
      <c r="AY54" s="2">
        <v>3.07642</v>
      </c>
      <c r="AZ54" s="2">
        <v>0</v>
      </c>
      <c r="BA54" s="2">
        <v>3.700076</v>
      </c>
      <c r="BB54" s="2">
        <v>0</v>
      </c>
      <c r="BC54" s="2">
        <v>0.3210052</v>
      </c>
      <c r="BD54" s="2">
        <v>0</v>
      </c>
    </row>
    <row r="55" spans="1:56" ht="12.75">
      <c r="A55" s="1" t="s">
        <v>87</v>
      </c>
      <c r="B55" s="1">
        <v>54</v>
      </c>
      <c r="C55" s="1">
        <v>55107</v>
      </c>
      <c r="D55" s="1">
        <v>21</v>
      </c>
      <c r="E55" s="1">
        <v>1</v>
      </c>
      <c r="F55" s="1">
        <v>1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 t="s">
        <v>87</v>
      </c>
      <c r="Q55" s="1">
        <v>54</v>
      </c>
      <c r="R55" s="1">
        <v>55107</v>
      </c>
      <c r="S55" s="1">
        <v>1999</v>
      </c>
      <c r="T55" s="1">
        <v>15103</v>
      </c>
      <c r="U55" s="1">
        <v>7359</v>
      </c>
      <c r="V55" s="1">
        <v>7346</v>
      </c>
      <c r="W55" s="1">
        <v>38</v>
      </c>
      <c r="X55" s="1">
        <v>9</v>
      </c>
      <c r="Y55" s="1">
        <v>28</v>
      </c>
      <c r="Z55" s="1">
        <v>58</v>
      </c>
      <c r="AA55" s="1">
        <v>61</v>
      </c>
      <c r="AB55" s="1">
        <v>83</v>
      </c>
      <c r="AC55" s="1">
        <v>44</v>
      </c>
      <c r="AD55" s="1">
        <v>77</v>
      </c>
      <c r="AE55" s="2">
        <v>1.00177</v>
      </c>
      <c r="AF55" s="2">
        <v>4.222222</v>
      </c>
      <c r="AG55" s="2">
        <v>0.4827586</v>
      </c>
      <c r="AH55" s="1">
        <v>0</v>
      </c>
      <c r="AI55" s="1">
        <v>0</v>
      </c>
      <c r="AJ55" s="1" t="s">
        <v>87</v>
      </c>
      <c r="AK55" s="1">
        <v>54</v>
      </c>
      <c r="AL55" s="1">
        <v>55107</v>
      </c>
      <c r="AM55" s="3">
        <v>285.3649</v>
      </c>
      <c r="AN55" s="3">
        <v>13.61285</v>
      </c>
      <c r="AO55" s="3">
        <v>2631.579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2272.727</v>
      </c>
      <c r="AV55" s="3">
        <v>0</v>
      </c>
      <c r="AW55" s="2">
        <v>9.221804</v>
      </c>
      <c r="AX55" s="2">
        <v>0</v>
      </c>
      <c r="AY55" s="2">
        <v>7.964285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</row>
    <row r="56" spans="1:56" ht="12.75">
      <c r="A56" s="1" t="s">
        <v>92</v>
      </c>
      <c r="B56" s="1">
        <v>55</v>
      </c>
      <c r="C56" s="1">
        <v>55109</v>
      </c>
      <c r="D56" s="1">
        <v>42</v>
      </c>
      <c r="E56" s="1">
        <v>7</v>
      </c>
      <c r="F56" s="1">
        <v>2</v>
      </c>
      <c r="G56" s="1">
        <v>0</v>
      </c>
      <c r="H56" s="1">
        <v>7</v>
      </c>
      <c r="I56" s="1">
        <v>2</v>
      </c>
      <c r="J56" s="1">
        <v>0</v>
      </c>
      <c r="K56" s="1">
        <v>0</v>
      </c>
      <c r="L56" s="1">
        <v>1</v>
      </c>
      <c r="M56" s="1">
        <v>0</v>
      </c>
      <c r="N56" s="1">
        <v>3</v>
      </c>
      <c r="O56" s="1">
        <v>0</v>
      </c>
      <c r="P56" s="1" t="s">
        <v>92</v>
      </c>
      <c r="Q56" s="1">
        <v>55</v>
      </c>
      <c r="R56" s="1">
        <v>55109</v>
      </c>
      <c r="S56" s="1">
        <v>1999</v>
      </c>
      <c r="T56" s="1">
        <v>60281</v>
      </c>
      <c r="U56" s="1">
        <v>29802</v>
      </c>
      <c r="V56" s="1">
        <v>29505</v>
      </c>
      <c r="W56" s="1">
        <v>122</v>
      </c>
      <c r="X56" s="1">
        <v>31</v>
      </c>
      <c r="Y56" s="1">
        <v>84</v>
      </c>
      <c r="Z56" s="1">
        <v>83</v>
      </c>
      <c r="AA56" s="1">
        <v>109</v>
      </c>
      <c r="AB56" s="1">
        <v>175</v>
      </c>
      <c r="AC56" s="1">
        <v>181</v>
      </c>
      <c r="AD56" s="1">
        <v>189</v>
      </c>
      <c r="AE56" s="2">
        <v>1.010066</v>
      </c>
      <c r="AF56" s="2">
        <v>3.935484</v>
      </c>
      <c r="AG56" s="2">
        <v>1.012048</v>
      </c>
      <c r="AH56" s="1">
        <v>0</v>
      </c>
      <c r="AI56" s="1">
        <v>0</v>
      </c>
      <c r="AJ56" s="1" t="s">
        <v>92</v>
      </c>
      <c r="AK56" s="1">
        <v>55</v>
      </c>
      <c r="AL56" s="1">
        <v>55109</v>
      </c>
      <c r="AM56" s="3">
        <v>140.9301</v>
      </c>
      <c r="AN56" s="3">
        <v>23.72479</v>
      </c>
      <c r="AO56" s="3">
        <v>5737.705</v>
      </c>
      <c r="AP56" s="3">
        <v>6451.613</v>
      </c>
      <c r="AQ56" s="3">
        <v>0</v>
      </c>
      <c r="AR56" s="3">
        <v>0</v>
      </c>
      <c r="AS56" s="3">
        <v>1190.476</v>
      </c>
      <c r="AT56" s="3">
        <v>0</v>
      </c>
      <c r="AU56" s="3">
        <v>1104.972</v>
      </c>
      <c r="AV56" s="3">
        <v>0</v>
      </c>
      <c r="AW56" s="2">
        <v>40.71312</v>
      </c>
      <c r="AX56" s="2">
        <v>271.9355</v>
      </c>
      <c r="AY56" s="2">
        <v>7.840568</v>
      </c>
      <c r="AZ56" s="2">
        <v>0</v>
      </c>
      <c r="BA56" s="2">
        <v>8.447279</v>
      </c>
      <c r="BB56" s="2">
        <v>0</v>
      </c>
      <c r="BC56" s="2">
        <v>0</v>
      </c>
      <c r="BD56" s="2">
        <v>0</v>
      </c>
    </row>
    <row r="57" spans="1:56" ht="12.75">
      <c r="A57" s="1" t="s">
        <v>88</v>
      </c>
      <c r="B57" s="1">
        <v>56</v>
      </c>
      <c r="C57" s="1">
        <v>55111</v>
      </c>
      <c r="D57" s="1">
        <v>97</v>
      </c>
      <c r="E57" s="1">
        <v>1</v>
      </c>
      <c r="F57" s="1">
        <v>3</v>
      </c>
      <c r="G57" s="1">
        <v>0</v>
      </c>
      <c r="H57" s="1">
        <v>4</v>
      </c>
      <c r="I57" s="1">
        <v>0</v>
      </c>
      <c r="J57" s="1">
        <v>0</v>
      </c>
      <c r="K57" s="1">
        <v>0</v>
      </c>
      <c r="L57" s="1">
        <v>5</v>
      </c>
      <c r="M57" s="1">
        <v>0</v>
      </c>
      <c r="N57" s="1">
        <v>0</v>
      </c>
      <c r="O57" s="1">
        <v>0</v>
      </c>
      <c r="P57" s="1" t="s">
        <v>88</v>
      </c>
      <c r="Q57" s="1">
        <v>56</v>
      </c>
      <c r="R57" s="1">
        <v>55111</v>
      </c>
      <c r="S57" s="1">
        <v>1999</v>
      </c>
      <c r="T57" s="1">
        <v>54306</v>
      </c>
      <c r="U57" s="1">
        <v>26387</v>
      </c>
      <c r="V57" s="1">
        <v>26821</v>
      </c>
      <c r="W57" s="1">
        <v>122</v>
      </c>
      <c r="X57" s="1">
        <v>42</v>
      </c>
      <c r="Y57" s="1">
        <v>174</v>
      </c>
      <c r="Z57" s="1">
        <v>201</v>
      </c>
      <c r="AA57" s="1">
        <v>56</v>
      </c>
      <c r="AB57" s="1">
        <v>92</v>
      </c>
      <c r="AC57" s="1">
        <v>222</v>
      </c>
      <c r="AD57" s="1">
        <v>189</v>
      </c>
      <c r="AE57" s="2">
        <v>0.9838187</v>
      </c>
      <c r="AF57" s="2">
        <v>2.904762</v>
      </c>
      <c r="AG57" s="2">
        <v>0.8656716</v>
      </c>
      <c r="AH57" s="1">
        <v>0</v>
      </c>
      <c r="AI57" s="1">
        <v>0</v>
      </c>
      <c r="AJ57" s="1" t="s">
        <v>88</v>
      </c>
      <c r="AK57" s="1">
        <v>56</v>
      </c>
      <c r="AL57" s="1">
        <v>55111</v>
      </c>
      <c r="AM57" s="3">
        <v>367.6053</v>
      </c>
      <c r="AN57" s="3">
        <v>3.728422</v>
      </c>
      <c r="AO57" s="3">
        <v>3278.688</v>
      </c>
      <c r="AP57" s="3">
        <v>0</v>
      </c>
      <c r="AQ57" s="3">
        <v>0</v>
      </c>
      <c r="AR57" s="3">
        <v>0</v>
      </c>
      <c r="AS57" s="3">
        <v>2873.563</v>
      </c>
      <c r="AT57" s="3">
        <v>0</v>
      </c>
      <c r="AU57" s="3">
        <v>1351.351</v>
      </c>
      <c r="AV57" s="3">
        <v>0</v>
      </c>
      <c r="AW57" s="2">
        <v>8.919046</v>
      </c>
      <c r="AX57" s="2">
        <v>0</v>
      </c>
      <c r="AY57" s="2">
        <v>3.676094</v>
      </c>
      <c r="AZ57" s="2">
        <v>0</v>
      </c>
      <c r="BA57" s="2">
        <v>7.816981</v>
      </c>
      <c r="BB57" s="2">
        <v>0</v>
      </c>
      <c r="BC57" s="2">
        <v>0</v>
      </c>
      <c r="BD57" s="2">
        <v>0</v>
      </c>
    </row>
    <row r="58" spans="1:56" ht="12.75">
      <c r="A58" s="1" t="s">
        <v>89</v>
      </c>
      <c r="B58" s="1">
        <v>57</v>
      </c>
      <c r="C58" s="1">
        <v>55113</v>
      </c>
      <c r="D58" s="1">
        <v>21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12</v>
      </c>
      <c r="M58" s="1">
        <v>0</v>
      </c>
      <c r="N58" s="1">
        <v>0</v>
      </c>
      <c r="O58" s="1">
        <v>0</v>
      </c>
      <c r="P58" s="1" t="s">
        <v>89</v>
      </c>
      <c r="Q58" s="1">
        <v>57</v>
      </c>
      <c r="R58" s="1">
        <v>55113</v>
      </c>
      <c r="S58" s="1">
        <v>1999</v>
      </c>
      <c r="T58" s="1">
        <v>16296</v>
      </c>
      <c r="U58" s="1">
        <v>6812</v>
      </c>
      <c r="V58" s="1">
        <v>6629</v>
      </c>
      <c r="W58" s="1">
        <v>30</v>
      </c>
      <c r="X58" s="1">
        <v>6</v>
      </c>
      <c r="Y58" s="1">
        <v>1327</v>
      </c>
      <c r="Z58" s="1">
        <v>1298</v>
      </c>
      <c r="AA58" s="1">
        <v>12</v>
      </c>
      <c r="AB58" s="1">
        <v>18</v>
      </c>
      <c r="AC58" s="1">
        <v>88</v>
      </c>
      <c r="AD58" s="1">
        <v>76</v>
      </c>
      <c r="AE58" s="2">
        <v>1.027606</v>
      </c>
      <c r="AF58" s="2">
        <v>5</v>
      </c>
      <c r="AG58" s="2">
        <v>1.022342</v>
      </c>
      <c r="AH58" s="1">
        <v>0</v>
      </c>
      <c r="AI58" s="1">
        <v>0</v>
      </c>
      <c r="AJ58" s="1" t="s">
        <v>89</v>
      </c>
      <c r="AK58" s="1">
        <v>57</v>
      </c>
      <c r="AL58" s="1">
        <v>55113</v>
      </c>
      <c r="AM58" s="3">
        <v>308.2795</v>
      </c>
      <c r="AN58" s="3">
        <v>0</v>
      </c>
      <c r="AO58" s="3">
        <v>0</v>
      </c>
      <c r="AP58" s="3">
        <v>0</v>
      </c>
      <c r="AQ58" s="3">
        <v>8333.333</v>
      </c>
      <c r="AR58" s="3">
        <v>0</v>
      </c>
      <c r="AS58" s="3">
        <v>904.2954</v>
      </c>
      <c r="AT58" s="3">
        <v>0</v>
      </c>
      <c r="AU58" s="3">
        <v>0</v>
      </c>
      <c r="AV58" s="3">
        <v>0</v>
      </c>
      <c r="AW58" s="2">
        <v>0</v>
      </c>
      <c r="AX58" s="2"/>
      <c r="AY58" s="2">
        <v>0</v>
      </c>
      <c r="AZ58" s="2"/>
      <c r="BA58" s="2">
        <v>2.933362</v>
      </c>
      <c r="BB58" s="2"/>
      <c r="BC58" s="2">
        <v>27.03174</v>
      </c>
      <c r="BD58" s="2"/>
    </row>
    <row r="59" spans="1:56" ht="12.75">
      <c r="A59" s="1" t="s">
        <v>90</v>
      </c>
      <c r="B59" s="1">
        <v>58</v>
      </c>
      <c r="C59" s="1">
        <v>55115</v>
      </c>
      <c r="D59" s="1">
        <v>87</v>
      </c>
      <c r="E59" s="1">
        <v>4</v>
      </c>
      <c r="F59" s="1">
        <v>6</v>
      </c>
      <c r="G59" s="1">
        <v>0</v>
      </c>
      <c r="H59" s="1">
        <v>4</v>
      </c>
      <c r="I59" s="1">
        <v>0</v>
      </c>
      <c r="J59" s="1">
        <v>1</v>
      </c>
      <c r="K59" s="1">
        <v>0</v>
      </c>
      <c r="L59" s="1">
        <v>48</v>
      </c>
      <c r="M59" s="1">
        <v>7</v>
      </c>
      <c r="N59" s="1">
        <v>2</v>
      </c>
      <c r="O59" s="1">
        <v>0</v>
      </c>
      <c r="P59" s="1" t="s">
        <v>90</v>
      </c>
      <c r="Q59" s="1">
        <v>58</v>
      </c>
      <c r="R59" s="1">
        <v>55115</v>
      </c>
      <c r="S59" s="1">
        <v>1999</v>
      </c>
      <c r="T59" s="1">
        <v>39198</v>
      </c>
      <c r="U59" s="1">
        <v>18418</v>
      </c>
      <c r="V59" s="1">
        <v>18418</v>
      </c>
      <c r="W59" s="1">
        <v>32</v>
      </c>
      <c r="X59" s="1">
        <v>15</v>
      </c>
      <c r="Y59" s="1">
        <v>1005</v>
      </c>
      <c r="Z59" s="1">
        <v>1002</v>
      </c>
      <c r="AA59" s="1">
        <v>32</v>
      </c>
      <c r="AB59" s="1">
        <v>81</v>
      </c>
      <c r="AC59" s="1">
        <v>97</v>
      </c>
      <c r="AD59" s="1">
        <v>98</v>
      </c>
      <c r="AE59" s="2">
        <v>1</v>
      </c>
      <c r="AF59" s="2">
        <v>2.133333</v>
      </c>
      <c r="AG59" s="2">
        <v>1.002994</v>
      </c>
      <c r="AH59" s="1">
        <v>0</v>
      </c>
      <c r="AI59" s="1">
        <v>0</v>
      </c>
      <c r="AJ59" s="1" t="s">
        <v>90</v>
      </c>
      <c r="AK59" s="1">
        <v>58</v>
      </c>
      <c r="AL59" s="1">
        <v>55115</v>
      </c>
      <c r="AM59" s="3">
        <v>472.364</v>
      </c>
      <c r="AN59" s="3">
        <v>21.71788</v>
      </c>
      <c r="AO59" s="3">
        <v>12500</v>
      </c>
      <c r="AP59" s="3">
        <v>0</v>
      </c>
      <c r="AQ59" s="3">
        <v>3125</v>
      </c>
      <c r="AR59" s="3">
        <v>0</v>
      </c>
      <c r="AS59" s="3">
        <v>4776.12</v>
      </c>
      <c r="AT59" s="3">
        <v>698.6028</v>
      </c>
      <c r="AU59" s="3">
        <v>6185.567</v>
      </c>
      <c r="AV59" s="3">
        <v>0</v>
      </c>
      <c r="AW59" s="2">
        <v>26.46264</v>
      </c>
      <c r="AX59" s="2">
        <v>0</v>
      </c>
      <c r="AY59" s="2">
        <v>13.09492</v>
      </c>
      <c r="AZ59" s="2">
        <v>0</v>
      </c>
      <c r="BA59" s="2">
        <v>10.1111</v>
      </c>
      <c r="BB59" s="2">
        <v>32.16717</v>
      </c>
      <c r="BC59" s="2">
        <v>6.615661</v>
      </c>
      <c r="BD59" s="2">
        <v>0</v>
      </c>
    </row>
    <row r="60" spans="1:56" ht="12.75">
      <c r="A60" s="1" t="s">
        <v>91</v>
      </c>
      <c r="B60" s="1">
        <v>59</v>
      </c>
      <c r="C60" s="1">
        <v>55117</v>
      </c>
      <c r="D60" s="1">
        <v>172</v>
      </c>
      <c r="E60" s="1">
        <v>12</v>
      </c>
      <c r="F60" s="1">
        <v>27</v>
      </c>
      <c r="G60" s="1">
        <v>2</v>
      </c>
      <c r="H60" s="1">
        <v>20</v>
      </c>
      <c r="I60" s="1">
        <v>3</v>
      </c>
      <c r="J60" s="1">
        <v>6</v>
      </c>
      <c r="K60" s="1">
        <v>0</v>
      </c>
      <c r="L60" s="1">
        <v>7</v>
      </c>
      <c r="M60" s="1">
        <v>1</v>
      </c>
      <c r="N60" s="1">
        <v>0</v>
      </c>
      <c r="O60" s="1">
        <v>0</v>
      </c>
      <c r="P60" s="1" t="s">
        <v>91</v>
      </c>
      <c r="Q60" s="1">
        <v>59</v>
      </c>
      <c r="R60" s="1">
        <v>55117</v>
      </c>
      <c r="S60" s="1">
        <v>1999</v>
      </c>
      <c r="T60" s="1">
        <v>110428</v>
      </c>
      <c r="U60" s="1">
        <v>51157</v>
      </c>
      <c r="V60" s="1">
        <v>52113</v>
      </c>
      <c r="W60" s="1">
        <v>607</v>
      </c>
      <c r="X60" s="1">
        <v>103</v>
      </c>
      <c r="Y60" s="1">
        <v>249</v>
      </c>
      <c r="Z60" s="1">
        <v>214</v>
      </c>
      <c r="AA60" s="1">
        <v>1588</v>
      </c>
      <c r="AB60" s="1">
        <v>1684</v>
      </c>
      <c r="AC60" s="1">
        <v>1476</v>
      </c>
      <c r="AD60" s="1">
        <v>1237</v>
      </c>
      <c r="AE60" s="2">
        <v>0.9816552</v>
      </c>
      <c r="AF60" s="2">
        <v>5.893204</v>
      </c>
      <c r="AG60" s="2">
        <v>1.163551</v>
      </c>
      <c r="AH60" s="1">
        <v>1204</v>
      </c>
      <c r="AI60" s="1">
        <v>0</v>
      </c>
      <c r="AJ60" s="1" t="s">
        <v>91</v>
      </c>
      <c r="AK60" s="1">
        <v>59</v>
      </c>
      <c r="AL60" s="1">
        <v>55117</v>
      </c>
      <c r="AM60" s="3">
        <v>336.2199</v>
      </c>
      <c r="AN60" s="3">
        <v>23.02688</v>
      </c>
      <c r="AO60" s="3">
        <v>3294.893</v>
      </c>
      <c r="AP60" s="3">
        <v>2912.621</v>
      </c>
      <c r="AQ60" s="3">
        <v>377.8337</v>
      </c>
      <c r="AR60" s="3">
        <v>0</v>
      </c>
      <c r="AS60" s="3">
        <v>2811.245</v>
      </c>
      <c r="AT60" s="3">
        <v>467.2897</v>
      </c>
      <c r="AU60" s="3">
        <v>1829.268</v>
      </c>
      <c r="AV60" s="3">
        <v>161.6815</v>
      </c>
      <c r="AW60" s="2">
        <v>9.799815</v>
      </c>
      <c r="AX60" s="2">
        <v>126.4879</v>
      </c>
      <c r="AY60" s="2">
        <v>5.440691</v>
      </c>
      <c r="AZ60" s="2">
        <v>7.021423</v>
      </c>
      <c r="BA60" s="2">
        <v>8.361328</v>
      </c>
      <c r="BB60" s="2">
        <v>20.29322</v>
      </c>
      <c r="BC60" s="2">
        <v>1.12377</v>
      </c>
      <c r="BD60" s="2">
        <v>0</v>
      </c>
    </row>
    <row r="61" spans="1:56" ht="12.75">
      <c r="A61" s="1" t="s">
        <v>93</v>
      </c>
      <c r="B61" s="1">
        <v>60</v>
      </c>
      <c r="C61" s="1">
        <v>55119</v>
      </c>
      <c r="D61" s="1">
        <v>25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 t="s">
        <v>93</v>
      </c>
      <c r="Q61" s="1">
        <v>60</v>
      </c>
      <c r="R61" s="1">
        <v>55119</v>
      </c>
      <c r="S61" s="1">
        <v>1999</v>
      </c>
      <c r="T61" s="1">
        <v>19263</v>
      </c>
      <c r="U61" s="1">
        <v>9665</v>
      </c>
      <c r="V61" s="1">
        <v>9384</v>
      </c>
      <c r="W61" s="1">
        <v>28</v>
      </c>
      <c r="X61" s="1">
        <v>6</v>
      </c>
      <c r="Y61" s="1">
        <v>19</v>
      </c>
      <c r="Z61" s="1">
        <v>23</v>
      </c>
      <c r="AA61" s="1">
        <v>28</v>
      </c>
      <c r="AB61" s="1">
        <v>41</v>
      </c>
      <c r="AC61" s="1">
        <v>44</v>
      </c>
      <c r="AD61" s="1">
        <v>25</v>
      </c>
      <c r="AE61" s="2">
        <v>1.029945</v>
      </c>
      <c r="AF61" s="2">
        <v>4.666667</v>
      </c>
      <c r="AG61" s="2">
        <v>0.8260869</v>
      </c>
      <c r="AH61" s="1">
        <v>0</v>
      </c>
      <c r="AI61" s="1">
        <v>0</v>
      </c>
      <c r="AJ61" s="1" t="s">
        <v>93</v>
      </c>
      <c r="AK61" s="1">
        <v>60</v>
      </c>
      <c r="AL61" s="1">
        <v>55119</v>
      </c>
      <c r="AM61" s="3">
        <v>258.6653</v>
      </c>
      <c r="AN61" s="3">
        <v>21.31287</v>
      </c>
      <c r="AO61" s="3">
        <v>0</v>
      </c>
      <c r="AP61" s="3">
        <v>0</v>
      </c>
      <c r="AQ61" s="3">
        <v>0</v>
      </c>
      <c r="AR61" s="3">
        <v>0</v>
      </c>
      <c r="AS61" s="3">
        <v>5263.158</v>
      </c>
      <c r="AT61" s="3">
        <v>0</v>
      </c>
      <c r="AU61" s="3">
        <v>0</v>
      </c>
      <c r="AV61" s="3">
        <v>0</v>
      </c>
      <c r="AW61" s="2">
        <v>0</v>
      </c>
      <c r="AX61" s="2">
        <v>0</v>
      </c>
      <c r="AY61" s="2">
        <v>0</v>
      </c>
      <c r="AZ61" s="2">
        <v>0</v>
      </c>
      <c r="BA61" s="2">
        <v>20.34737</v>
      </c>
      <c r="BB61" s="2">
        <v>0</v>
      </c>
      <c r="BC61" s="2">
        <v>0</v>
      </c>
      <c r="BD61" s="2">
        <v>0</v>
      </c>
    </row>
    <row r="62" spans="1:56" ht="12.75">
      <c r="A62" s="1" t="s">
        <v>94</v>
      </c>
      <c r="B62" s="1">
        <v>61</v>
      </c>
      <c r="C62" s="1">
        <v>55121</v>
      </c>
      <c r="D62" s="1">
        <v>26</v>
      </c>
      <c r="E62" s="1">
        <v>0</v>
      </c>
      <c r="F62" s="1">
        <v>1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 t="s">
        <v>94</v>
      </c>
      <c r="Q62" s="1">
        <v>61</v>
      </c>
      <c r="R62" s="1">
        <v>55121</v>
      </c>
      <c r="S62" s="1">
        <v>1999</v>
      </c>
      <c r="T62" s="1">
        <v>26679</v>
      </c>
      <c r="U62" s="1">
        <v>13257</v>
      </c>
      <c r="V62" s="1">
        <v>13191</v>
      </c>
      <c r="W62" s="1">
        <v>26</v>
      </c>
      <c r="X62" s="1">
        <v>7</v>
      </c>
      <c r="Y62" s="1">
        <v>17</v>
      </c>
      <c r="Z62" s="1">
        <v>17</v>
      </c>
      <c r="AA62" s="1">
        <v>19</v>
      </c>
      <c r="AB62" s="1">
        <v>57</v>
      </c>
      <c r="AC62" s="1">
        <v>43</v>
      </c>
      <c r="AD62" s="1">
        <v>45</v>
      </c>
      <c r="AE62" s="2">
        <v>1.005003</v>
      </c>
      <c r="AF62" s="2">
        <v>3.714286</v>
      </c>
      <c r="AG62" s="2">
        <v>1</v>
      </c>
      <c r="AH62" s="1">
        <v>0</v>
      </c>
      <c r="AI62" s="1">
        <v>0</v>
      </c>
      <c r="AJ62" s="1" t="s">
        <v>94</v>
      </c>
      <c r="AK62" s="1">
        <v>61</v>
      </c>
      <c r="AL62" s="1">
        <v>55121</v>
      </c>
      <c r="AM62" s="3">
        <v>196.1228</v>
      </c>
      <c r="AN62" s="3">
        <v>0</v>
      </c>
      <c r="AO62" s="3">
        <v>3846.154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2325.581</v>
      </c>
      <c r="AV62" s="3">
        <v>0</v>
      </c>
      <c r="AW62" s="2">
        <v>19.61095</v>
      </c>
      <c r="AX62" s="2"/>
      <c r="AY62" s="2">
        <v>11.85778</v>
      </c>
      <c r="AZ62" s="2"/>
      <c r="BA62" s="2">
        <v>0</v>
      </c>
      <c r="BB62" s="2"/>
      <c r="BC62" s="2">
        <v>0</v>
      </c>
      <c r="BD62" s="2"/>
    </row>
    <row r="63" spans="1:56" ht="12.75">
      <c r="A63" s="1" t="s">
        <v>95</v>
      </c>
      <c r="B63" s="1">
        <v>62</v>
      </c>
      <c r="C63" s="1">
        <v>55123</v>
      </c>
      <c r="D63" s="1">
        <v>34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1</v>
      </c>
      <c r="O63" s="1">
        <v>0</v>
      </c>
      <c r="P63" s="1" t="s">
        <v>95</v>
      </c>
      <c r="Q63" s="1">
        <v>62</v>
      </c>
      <c r="R63" s="1">
        <v>55123</v>
      </c>
      <c r="S63" s="1">
        <v>1999</v>
      </c>
      <c r="T63" s="1">
        <v>27710</v>
      </c>
      <c r="U63" s="1">
        <v>13574</v>
      </c>
      <c r="V63" s="1">
        <v>13806</v>
      </c>
      <c r="W63" s="1">
        <v>28</v>
      </c>
      <c r="X63" s="1">
        <v>8</v>
      </c>
      <c r="Y63" s="1">
        <v>22</v>
      </c>
      <c r="Z63" s="1">
        <v>22</v>
      </c>
      <c r="AA63" s="1">
        <v>27</v>
      </c>
      <c r="AB63" s="1">
        <v>51</v>
      </c>
      <c r="AC63" s="1">
        <v>79</v>
      </c>
      <c r="AD63" s="1">
        <v>93</v>
      </c>
      <c r="AE63" s="2">
        <v>0.9831957</v>
      </c>
      <c r="AF63" s="2">
        <v>3.5</v>
      </c>
      <c r="AG63" s="2">
        <v>1</v>
      </c>
      <c r="AH63" s="1">
        <v>0</v>
      </c>
      <c r="AI63" s="1">
        <v>0</v>
      </c>
      <c r="AJ63" s="1" t="s">
        <v>95</v>
      </c>
      <c r="AK63" s="1">
        <v>62</v>
      </c>
      <c r="AL63" s="1">
        <v>55123</v>
      </c>
      <c r="AM63" s="3">
        <v>250.4789</v>
      </c>
      <c r="AN63" s="3">
        <v>7.243227</v>
      </c>
      <c r="AO63" s="3">
        <v>0</v>
      </c>
      <c r="AP63" s="3">
        <v>0</v>
      </c>
      <c r="AQ63" s="3">
        <v>0</v>
      </c>
      <c r="AR63" s="3">
        <v>0</v>
      </c>
      <c r="AS63" s="3">
        <v>4545.455</v>
      </c>
      <c r="AT63" s="3">
        <v>0</v>
      </c>
      <c r="AU63" s="3">
        <v>0</v>
      </c>
      <c r="AV63" s="3">
        <v>0</v>
      </c>
      <c r="AW63" s="2">
        <v>0</v>
      </c>
      <c r="AX63" s="2">
        <v>0</v>
      </c>
      <c r="AY63" s="2">
        <v>0</v>
      </c>
      <c r="AZ63" s="2">
        <v>0</v>
      </c>
      <c r="BA63" s="2">
        <v>18.14706</v>
      </c>
      <c r="BB63" s="2">
        <v>0</v>
      </c>
      <c r="BC63" s="2">
        <v>0</v>
      </c>
      <c r="BD63" s="2">
        <v>0</v>
      </c>
    </row>
    <row r="64" spans="1:56" ht="12.75">
      <c r="A64" s="1" t="s">
        <v>96</v>
      </c>
      <c r="B64" s="1">
        <v>63</v>
      </c>
      <c r="C64" s="1">
        <v>55125</v>
      </c>
      <c r="D64" s="1">
        <v>22</v>
      </c>
      <c r="E64" s="1">
        <v>1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13</v>
      </c>
      <c r="M64" s="1">
        <v>1</v>
      </c>
      <c r="N64" s="1">
        <v>2</v>
      </c>
      <c r="O64" s="1">
        <v>0</v>
      </c>
      <c r="P64" s="1" t="s">
        <v>96</v>
      </c>
      <c r="Q64" s="1">
        <v>63</v>
      </c>
      <c r="R64" s="1">
        <v>55125</v>
      </c>
      <c r="S64" s="1">
        <v>1999</v>
      </c>
      <c r="T64" s="1">
        <v>21735</v>
      </c>
      <c r="U64" s="1">
        <v>9772</v>
      </c>
      <c r="V64" s="1">
        <v>9758</v>
      </c>
      <c r="W64" s="1">
        <v>25</v>
      </c>
      <c r="X64" s="1">
        <v>6</v>
      </c>
      <c r="Y64" s="1">
        <v>970</v>
      </c>
      <c r="Z64" s="1">
        <v>985</v>
      </c>
      <c r="AA64" s="1">
        <v>22</v>
      </c>
      <c r="AB64" s="1">
        <v>66</v>
      </c>
      <c r="AC64" s="1">
        <v>54</v>
      </c>
      <c r="AD64" s="1">
        <v>77</v>
      </c>
      <c r="AE64" s="2">
        <v>1.001435</v>
      </c>
      <c r="AF64" s="2">
        <v>4.166667</v>
      </c>
      <c r="AG64" s="2">
        <v>0.9847715</v>
      </c>
      <c r="AH64" s="1">
        <v>0</v>
      </c>
      <c r="AI64" s="1">
        <v>0</v>
      </c>
      <c r="AJ64" s="1" t="s">
        <v>96</v>
      </c>
      <c r="AK64" s="1">
        <v>63</v>
      </c>
      <c r="AL64" s="1">
        <v>55125</v>
      </c>
      <c r="AM64" s="3">
        <v>225.133</v>
      </c>
      <c r="AN64" s="3">
        <v>10.248</v>
      </c>
      <c r="AO64" s="3">
        <v>0</v>
      </c>
      <c r="AP64" s="3">
        <v>0</v>
      </c>
      <c r="AQ64" s="3">
        <v>0</v>
      </c>
      <c r="AR64" s="3">
        <v>0</v>
      </c>
      <c r="AS64" s="3">
        <v>1340.206</v>
      </c>
      <c r="AT64" s="3">
        <v>101.5228</v>
      </c>
      <c r="AU64" s="3">
        <v>1851.852</v>
      </c>
      <c r="AV64" s="3">
        <v>0</v>
      </c>
      <c r="AW64" s="2">
        <v>0</v>
      </c>
      <c r="AX64" s="2">
        <v>0</v>
      </c>
      <c r="AY64" s="2">
        <v>8.22559</v>
      </c>
      <c r="AZ64" s="2">
        <v>0</v>
      </c>
      <c r="BA64" s="2">
        <v>5.952952</v>
      </c>
      <c r="BB64" s="2">
        <v>9.906598</v>
      </c>
      <c r="BC64" s="2">
        <v>0</v>
      </c>
      <c r="BD64" s="2">
        <v>0</v>
      </c>
    </row>
    <row r="65" spans="1:56" ht="12.75">
      <c r="A65" s="1" t="s">
        <v>97</v>
      </c>
      <c r="B65" s="1">
        <v>64</v>
      </c>
      <c r="C65" s="1">
        <v>55127</v>
      </c>
      <c r="D65" s="1">
        <v>246</v>
      </c>
      <c r="E65" s="1">
        <v>13</v>
      </c>
      <c r="F65" s="1">
        <v>31</v>
      </c>
      <c r="G65" s="1">
        <v>1</v>
      </c>
      <c r="H65" s="1">
        <v>16</v>
      </c>
      <c r="I65" s="1">
        <v>2</v>
      </c>
      <c r="J65" s="1">
        <v>0</v>
      </c>
      <c r="K65" s="1">
        <v>0</v>
      </c>
      <c r="L65" s="1">
        <v>5</v>
      </c>
      <c r="M65" s="1">
        <v>1</v>
      </c>
      <c r="N65" s="1">
        <v>4</v>
      </c>
      <c r="O65" s="1">
        <v>0</v>
      </c>
      <c r="P65" s="1" t="s">
        <v>97</v>
      </c>
      <c r="Q65" s="1">
        <v>64</v>
      </c>
      <c r="R65" s="1">
        <v>55127</v>
      </c>
      <c r="S65" s="1">
        <v>1999</v>
      </c>
      <c r="T65" s="1">
        <v>86649</v>
      </c>
      <c r="U65" s="1">
        <v>40016</v>
      </c>
      <c r="V65" s="1">
        <v>41343</v>
      </c>
      <c r="W65" s="1">
        <v>329</v>
      </c>
      <c r="X65" s="1">
        <v>366</v>
      </c>
      <c r="Y65" s="1">
        <v>130</v>
      </c>
      <c r="Z65" s="1">
        <v>128</v>
      </c>
      <c r="AA65" s="1">
        <v>433</v>
      </c>
      <c r="AB65" s="1">
        <v>397</v>
      </c>
      <c r="AC65" s="1">
        <v>1998</v>
      </c>
      <c r="AD65" s="1">
        <v>1509</v>
      </c>
      <c r="AE65" s="2">
        <v>0.9679027</v>
      </c>
      <c r="AF65" s="2">
        <v>0.8989071</v>
      </c>
      <c r="AG65" s="2">
        <v>1.015625</v>
      </c>
      <c r="AH65" s="1">
        <v>0</v>
      </c>
      <c r="AI65" s="1">
        <v>0</v>
      </c>
      <c r="AJ65" s="1" t="s">
        <v>97</v>
      </c>
      <c r="AK65" s="1">
        <v>64</v>
      </c>
      <c r="AL65" s="1">
        <v>55127</v>
      </c>
      <c r="AM65" s="3">
        <v>614.7541</v>
      </c>
      <c r="AN65" s="3">
        <v>31.44426</v>
      </c>
      <c r="AO65" s="3">
        <v>4863.222</v>
      </c>
      <c r="AP65" s="3">
        <v>546.4481</v>
      </c>
      <c r="AQ65" s="3">
        <v>0</v>
      </c>
      <c r="AR65" s="3">
        <v>0</v>
      </c>
      <c r="AS65" s="3">
        <v>3846.154</v>
      </c>
      <c r="AT65" s="3">
        <v>781.25</v>
      </c>
      <c r="AU65" s="3">
        <v>1551.552</v>
      </c>
      <c r="AV65" s="3">
        <v>66.26905</v>
      </c>
      <c r="AW65" s="2">
        <v>7.910841</v>
      </c>
      <c r="AX65" s="2">
        <v>17.37831</v>
      </c>
      <c r="AY65" s="2">
        <v>2.523857</v>
      </c>
      <c r="AZ65" s="2">
        <v>2.107509</v>
      </c>
      <c r="BA65" s="2">
        <v>6.25641</v>
      </c>
      <c r="BB65" s="2">
        <v>24.84555</v>
      </c>
      <c r="BC65" s="2">
        <v>0</v>
      </c>
      <c r="BD65" s="2">
        <v>0</v>
      </c>
    </row>
    <row r="66" spans="1:56" ht="12.75">
      <c r="A66" s="1" t="s">
        <v>98</v>
      </c>
      <c r="B66" s="1">
        <v>65</v>
      </c>
      <c r="C66" s="1">
        <v>55129</v>
      </c>
      <c r="D66" s="1">
        <v>23</v>
      </c>
      <c r="E66" s="1">
        <v>3</v>
      </c>
      <c r="F66" s="1">
        <v>2</v>
      </c>
      <c r="G66" s="1">
        <v>0</v>
      </c>
      <c r="H66" s="1">
        <v>3</v>
      </c>
      <c r="I66" s="1">
        <v>0</v>
      </c>
      <c r="J66" s="1">
        <v>0</v>
      </c>
      <c r="K66" s="1">
        <v>0</v>
      </c>
      <c r="L66" s="1">
        <v>3</v>
      </c>
      <c r="M66" s="1">
        <v>1</v>
      </c>
      <c r="N66" s="1">
        <v>0</v>
      </c>
      <c r="O66" s="1">
        <v>0</v>
      </c>
      <c r="P66" s="1" t="s">
        <v>98</v>
      </c>
      <c r="Q66" s="1">
        <v>65</v>
      </c>
      <c r="R66" s="1">
        <v>55129</v>
      </c>
      <c r="S66" s="1">
        <v>1999</v>
      </c>
      <c r="T66" s="1">
        <v>15770</v>
      </c>
      <c r="U66" s="1">
        <v>7752</v>
      </c>
      <c r="V66" s="1">
        <v>7720</v>
      </c>
      <c r="W66" s="1">
        <v>38</v>
      </c>
      <c r="X66" s="1">
        <v>10</v>
      </c>
      <c r="Y66" s="1">
        <v>61</v>
      </c>
      <c r="Z66" s="1">
        <v>64</v>
      </c>
      <c r="AA66" s="1">
        <v>20</v>
      </c>
      <c r="AB66" s="1">
        <v>40</v>
      </c>
      <c r="AC66" s="1">
        <v>37</v>
      </c>
      <c r="AD66" s="1">
        <v>28</v>
      </c>
      <c r="AE66" s="2">
        <v>1.004145</v>
      </c>
      <c r="AF66" s="2">
        <v>3.8</v>
      </c>
      <c r="AG66" s="2">
        <v>0.953125</v>
      </c>
      <c r="AH66" s="1">
        <v>0</v>
      </c>
      <c r="AI66" s="1">
        <v>0</v>
      </c>
      <c r="AJ66" s="1" t="s">
        <v>98</v>
      </c>
      <c r="AK66" s="1">
        <v>65</v>
      </c>
      <c r="AL66" s="1">
        <v>55129</v>
      </c>
      <c r="AM66" s="3">
        <v>296.6976</v>
      </c>
      <c r="AN66" s="3">
        <v>38.8601</v>
      </c>
      <c r="AO66" s="3">
        <v>7894.737</v>
      </c>
      <c r="AP66" s="3">
        <v>0</v>
      </c>
      <c r="AQ66" s="3">
        <v>0</v>
      </c>
      <c r="AR66" s="3">
        <v>0</v>
      </c>
      <c r="AS66" s="3">
        <v>4918.033</v>
      </c>
      <c r="AT66" s="3">
        <v>1562.5</v>
      </c>
      <c r="AU66" s="3">
        <v>5405.405</v>
      </c>
      <c r="AV66" s="3">
        <v>0</v>
      </c>
      <c r="AW66" s="2">
        <v>26.6087</v>
      </c>
      <c r="AX66" s="2">
        <v>0</v>
      </c>
      <c r="AY66" s="2">
        <v>18.21856</v>
      </c>
      <c r="AZ66" s="2">
        <v>0</v>
      </c>
      <c r="BA66" s="2">
        <v>16.57591</v>
      </c>
      <c r="BB66" s="2">
        <v>40.20833</v>
      </c>
      <c r="BC66" s="2">
        <v>0</v>
      </c>
      <c r="BD66" s="2">
        <v>0</v>
      </c>
    </row>
    <row r="67" spans="1:56" ht="12.75">
      <c r="A67" s="1" t="s">
        <v>99</v>
      </c>
      <c r="B67" s="1">
        <v>66</v>
      </c>
      <c r="C67" s="1">
        <v>55131</v>
      </c>
      <c r="D67" s="1">
        <v>141</v>
      </c>
      <c r="E67" s="1">
        <v>7</v>
      </c>
      <c r="F67" s="1">
        <v>7</v>
      </c>
      <c r="G67" s="1">
        <v>0</v>
      </c>
      <c r="H67" s="1">
        <v>4</v>
      </c>
      <c r="I67" s="1">
        <v>2</v>
      </c>
      <c r="J67" s="1">
        <v>1</v>
      </c>
      <c r="K67" s="1">
        <v>0</v>
      </c>
      <c r="L67" s="1">
        <v>2</v>
      </c>
      <c r="M67" s="1">
        <v>0</v>
      </c>
      <c r="N67" s="1">
        <v>0</v>
      </c>
      <c r="O67" s="1">
        <v>0</v>
      </c>
      <c r="P67" s="1" t="s">
        <v>99</v>
      </c>
      <c r="Q67" s="1">
        <v>66</v>
      </c>
      <c r="R67" s="1">
        <v>55131</v>
      </c>
      <c r="S67" s="1">
        <v>1999</v>
      </c>
      <c r="T67" s="1">
        <v>115780</v>
      </c>
      <c r="U67" s="1">
        <v>56652</v>
      </c>
      <c r="V67" s="1">
        <v>56738</v>
      </c>
      <c r="W67" s="1">
        <v>114</v>
      </c>
      <c r="X67" s="1">
        <v>107</v>
      </c>
      <c r="Y67" s="1">
        <v>112</v>
      </c>
      <c r="Z67" s="1">
        <v>168</v>
      </c>
      <c r="AA67" s="1">
        <v>278</v>
      </c>
      <c r="AB67" s="1">
        <v>365</v>
      </c>
      <c r="AC67" s="1">
        <v>643</v>
      </c>
      <c r="AD67" s="1">
        <v>603</v>
      </c>
      <c r="AE67" s="2">
        <v>0.9984843</v>
      </c>
      <c r="AF67" s="2">
        <v>1.065421</v>
      </c>
      <c r="AG67" s="2">
        <v>0.6666667</v>
      </c>
      <c r="AH67" s="1">
        <v>0</v>
      </c>
      <c r="AI67" s="1">
        <v>0</v>
      </c>
      <c r="AJ67" s="1" t="s">
        <v>99</v>
      </c>
      <c r="AK67" s="1">
        <v>66</v>
      </c>
      <c r="AL67" s="1">
        <v>55131</v>
      </c>
      <c r="AM67" s="3">
        <v>248.888</v>
      </c>
      <c r="AN67" s="3">
        <v>12.33741</v>
      </c>
      <c r="AO67" s="3">
        <v>3508.772</v>
      </c>
      <c r="AP67" s="3">
        <v>1869.159</v>
      </c>
      <c r="AQ67" s="3">
        <v>359.7122</v>
      </c>
      <c r="AR67" s="3">
        <v>0</v>
      </c>
      <c r="AS67" s="3">
        <v>1785.714</v>
      </c>
      <c r="AT67" s="3">
        <v>0</v>
      </c>
      <c r="AU67" s="3">
        <v>1088.647</v>
      </c>
      <c r="AV67" s="3">
        <v>0</v>
      </c>
      <c r="AW67" s="2">
        <v>14.0978</v>
      </c>
      <c r="AX67" s="2">
        <v>151.5033</v>
      </c>
      <c r="AY67" s="2">
        <v>4.374044</v>
      </c>
      <c r="AZ67" s="2">
        <v>0</v>
      </c>
      <c r="BA67" s="2">
        <v>7.174772</v>
      </c>
      <c r="BB67" s="2">
        <v>0</v>
      </c>
      <c r="BC67" s="2">
        <v>1.445278</v>
      </c>
      <c r="BD67" s="2">
        <v>0</v>
      </c>
    </row>
    <row r="68" spans="1:56" ht="12.75">
      <c r="A68" s="1" t="s">
        <v>100</v>
      </c>
      <c r="B68" s="1">
        <v>67</v>
      </c>
      <c r="C68" s="1">
        <v>55133</v>
      </c>
      <c r="D68" s="1">
        <v>409</v>
      </c>
      <c r="E68" s="1">
        <v>32</v>
      </c>
      <c r="F68" s="1">
        <v>58</v>
      </c>
      <c r="G68" s="1">
        <v>2</v>
      </c>
      <c r="H68" s="1">
        <v>111</v>
      </c>
      <c r="I68" s="1">
        <v>11</v>
      </c>
      <c r="J68" s="1">
        <v>1</v>
      </c>
      <c r="K68" s="1">
        <v>0</v>
      </c>
      <c r="L68" s="1">
        <v>5</v>
      </c>
      <c r="M68" s="1">
        <v>1</v>
      </c>
      <c r="N68" s="1">
        <v>6</v>
      </c>
      <c r="O68" s="1">
        <v>0</v>
      </c>
      <c r="P68" s="1" t="s">
        <v>100</v>
      </c>
      <c r="Q68" s="1">
        <v>67</v>
      </c>
      <c r="R68" s="1">
        <v>55133</v>
      </c>
      <c r="S68" s="1">
        <v>1999</v>
      </c>
      <c r="T68" s="1">
        <v>358732</v>
      </c>
      <c r="U68" s="1">
        <v>169413</v>
      </c>
      <c r="V68" s="1">
        <v>172350</v>
      </c>
      <c r="W68" s="1">
        <v>1064</v>
      </c>
      <c r="X68" s="1">
        <v>631</v>
      </c>
      <c r="Y68" s="1">
        <v>446</v>
      </c>
      <c r="Z68" s="1">
        <v>437</v>
      </c>
      <c r="AA68" s="1">
        <v>2309</v>
      </c>
      <c r="AB68" s="1">
        <v>2578</v>
      </c>
      <c r="AC68" s="1">
        <v>4828</v>
      </c>
      <c r="AD68" s="1">
        <v>4676</v>
      </c>
      <c r="AE68" s="2">
        <v>0.9829591</v>
      </c>
      <c r="AF68" s="2">
        <v>1.686212</v>
      </c>
      <c r="AG68" s="2">
        <v>1.020595</v>
      </c>
      <c r="AH68" s="1">
        <v>0</v>
      </c>
      <c r="AI68" s="1">
        <v>0</v>
      </c>
      <c r="AJ68" s="1" t="s">
        <v>100</v>
      </c>
      <c r="AK68" s="1">
        <v>67</v>
      </c>
      <c r="AL68" s="1">
        <v>55133</v>
      </c>
      <c r="AM68" s="3">
        <v>241.4218</v>
      </c>
      <c r="AN68" s="3">
        <v>18.56687</v>
      </c>
      <c r="AO68" s="3">
        <v>10432.33</v>
      </c>
      <c r="AP68" s="3">
        <v>1743.265</v>
      </c>
      <c r="AQ68" s="3">
        <v>43.30879</v>
      </c>
      <c r="AR68" s="3">
        <v>0</v>
      </c>
      <c r="AS68" s="3">
        <v>1121.076</v>
      </c>
      <c r="AT68" s="3">
        <v>228.8329</v>
      </c>
      <c r="AU68" s="3">
        <v>1201.326</v>
      </c>
      <c r="AV68" s="3">
        <v>42.7716</v>
      </c>
      <c r="AW68" s="2">
        <v>43.21204</v>
      </c>
      <c r="AX68" s="2">
        <v>93.89114</v>
      </c>
      <c r="AY68" s="2">
        <v>4.976043</v>
      </c>
      <c r="AZ68" s="2">
        <v>2.303652</v>
      </c>
      <c r="BA68" s="2">
        <v>4.643641</v>
      </c>
      <c r="BB68" s="2">
        <v>12.3248</v>
      </c>
      <c r="BC68" s="2">
        <v>0.1793905</v>
      </c>
      <c r="BD68" s="2">
        <v>0</v>
      </c>
    </row>
    <row r="69" spans="1:56" ht="12.75">
      <c r="A69" s="1" t="s">
        <v>101</v>
      </c>
      <c r="B69" s="1">
        <v>68</v>
      </c>
      <c r="C69" s="1">
        <v>55135</v>
      </c>
      <c r="D69" s="1">
        <v>66</v>
      </c>
      <c r="E69" s="1">
        <v>7</v>
      </c>
      <c r="F69" s="1">
        <v>6</v>
      </c>
      <c r="G69" s="1">
        <v>0</v>
      </c>
      <c r="H69" s="1">
        <v>2</v>
      </c>
      <c r="I69" s="1">
        <v>0</v>
      </c>
      <c r="J69" s="1">
        <v>0</v>
      </c>
      <c r="K69" s="1">
        <v>0</v>
      </c>
      <c r="L69" s="1">
        <v>4</v>
      </c>
      <c r="M69" s="1">
        <v>0</v>
      </c>
      <c r="N69" s="1">
        <v>1</v>
      </c>
      <c r="O69" s="1">
        <v>0</v>
      </c>
      <c r="P69" s="1" t="s">
        <v>101</v>
      </c>
      <c r="Q69" s="1">
        <v>68</v>
      </c>
      <c r="R69" s="1">
        <v>55135</v>
      </c>
      <c r="S69" s="1">
        <v>1999</v>
      </c>
      <c r="T69" s="1">
        <v>50859</v>
      </c>
      <c r="U69" s="1">
        <v>24658</v>
      </c>
      <c r="V69" s="1">
        <v>25148</v>
      </c>
      <c r="W69" s="1">
        <v>33</v>
      </c>
      <c r="X69" s="1">
        <v>11</v>
      </c>
      <c r="Y69" s="1">
        <v>81</v>
      </c>
      <c r="Z69" s="1">
        <v>83</v>
      </c>
      <c r="AA69" s="1">
        <v>78</v>
      </c>
      <c r="AB69" s="1">
        <v>99</v>
      </c>
      <c r="AC69" s="1">
        <v>353</v>
      </c>
      <c r="AD69" s="1">
        <v>315</v>
      </c>
      <c r="AE69" s="2">
        <v>0.9805154</v>
      </c>
      <c r="AF69" s="2">
        <v>3</v>
      </c>
      <c r="AG69" s="2">
        <v>0.9759036</v>
      </c>
      <c r="AH69" s="1">
        <v>0</v>
      </c>
      <c r="AI69" s="1">
        <v>0</v>
      </c>
      <c r="AJ69" s="1" t="s">
        <v>101</v>
      </c>
      <c r="AK69" s="1">
        <v>68</v>
      </c>
      <c r="AL69" s="1">
        <v>55135</v>
      </c>
      <c r="AM69" s="3">
        <v>267.6616</v>
      </c>
      <c r="AN69" s="3">
        <v>27.83521</v>
      </c>
      <c r="AO69" s="3">
        <v>6060.606</v>
      </c>
      <c r="AP69" s="3">
        <v>0</v>
      </c>
      <c r="AQ69" s="3">
        <v>0</v>
      </c>
      <c r="AR69" s="3">
        <v>0</v>
      </c>
      <c r="AS69" s="3">
        <v>4938.271</v>
      </c>
      <c r="AT69" s="3">
        <v>0</v>
      </c>
      <c r="AU69" s="3">
        <v>1699.717</v>
      </c>
      <c r="AV69" s="3">
        <v>0</v>
      </c>
      <c r="AW69" s="2">
        <v>22.64279</v>
      </c>
      <c r="AX69" s="2">
        <v>0</v>
      </c>
      <c r="AY69" s="2">
        <v>6.350244</v>
      </c>
      <c r="AZ69" s="2">
        <v>0</v>
      </c>
      <c r="BA69" s="2">
        <v>18.44968</v>
      </c>
      <c r="BB69" s="2">
        <v>0</v>
      </c>
      <c r="BC69" s="2">
        <v>0</v>
      </c>
      <c r="BD69" s="2">
        <v>0</v>
      </c>
    </row>
    <row r="70" spans="1:56" ht="12.75">
      <c r="A70" s="1" t="s">
        <v>102</v>
      </c>
      <c r="B70" s="1">
        <v>69</v>
      </c>
      <c r="C70" s="1">
        <v>55137</v>
      </c>
      <c r="D70" s="1">
        <v>42</v>
      </c>
      <c r="E70" s="1">
        <v>1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 t="s">
        <v>102</v>
      </c>
      <c r="Q70" s="1">
        <v>69</v>
      </c>
      <c r="R70" s="1">
        <v>55137</v>
      </c>
      <c r="S70" s="1">
        <v>1999</v>
      </c>
      <c r="T70" s="1">
        <v>21831</v>
      </c>
      <c r="U70" s="1">
        <v>10448</v>
      </c>
      <c r="V70" s="1">
        <v>10538</v>
      </c>
      <c r="W70" s="1">
        <v>21</v>
      </c>
      <c r="X70" s="1">
        <v>24</v>
      </c>
      <c r="Y70" s="1">
        <v>46</v>
      </c>
      <c r="Z70" s="1">
        <v>38</v>
      </c>
      <c r="AA70" s="1">
        <v>26</v>
      </c>
      <c r="AB70" s="1">
        <v>54</v>
      </c>
      <c r="AC70" s="1">
        <v>313</v>
      </c>
      <c r="AD70" s="1">
        <v>323</v>
      </c>
      <c r="AE70" s="2">
        <v>0.9914595</v>
      </c>
      <c r="AF70" s="2">
        <v>0.875</v>
      </c>
      <c r="AG70" s="2">
        <v>1.210526</v>
      </c>
      <c r="AH70" s="1">
        <v>0</v>
      </c>
      <c r="AI70" s="1">
        <v>0</v>
      </c>
      <c r="AJ70" s="1" t="s">
        <v>102</v>
      </c>
      <c r="AK70" s="1">
        <v>69</v>
      </c>
      <c r="AL70" s="1">
        <v>55137</v>
      </c>
      <c r="AM70" s="3">
        <v>401.9908</v>
      </c>
      <c r="AN70" s="3">
        <v>9.489467</v>
      </c>
      <c r="AO70" s="3">
        <v>0</v>
      </c>
      <c r="AP70" s="3">
        <v>0</v>
      </c>
      <c r="AQ70" s="3">
        <v>0</v>
      </c>
      <c r="AR70" s="3">
        <v>0</v>
      </c>
      <c r="AS70" s="3">
        <v>2173.913</v>
      </c>
      <c r="AT70" s="3">
        <v>0</v>
      </c>
      <c r="AU70" s="3">
        <v>638.9777</v>
      </c>
      <c r="AV70" s="3">
        <v>0</v>
      </c>
      <c r="AW70" s="2">
        <v>0</v>
      </c>
      <c r="AX70" s="2">
        <v>0</v>
      </c>
      <c r="AY70" s="2">
        <v>1.589533</v>
      </c>
      <c r="AZ70" s="2">
        <v>0</v>
      </c>
      <c r="BA70" s="2">
        <v>5.407867</v>
      </c>
      <c r="BB70" s="2">
        <v>0</v>
      </c>
      <c r="BC70" s="2">
        <v>0</v>
      </c>
      <c r="BD70" s="2">
        <v>0</v>
      </c>
    </row>
    <row r="71" spans="1:56" ht="12.75">
      <c r="A71" s="1" t="s">
        <v>103</v>
      </c>
      <c r="B71" s="1">
        <v>70</v>
      </c>
      <c r="C71" s="1">
        <v>55139</v>
      </c>
      <c r="D71" s="1">
        <v>223</v>
      </c>
      <c r="E71" s="1">
        <v>12</v>
      </c>
      <c r="F71" s="1">
        <v>9</v>
      </c>
      <c r="G71" s="1">
        <v>0</v>
      </c>
      <c r="H71" s="1">
        <v>36</v>
      </c>
      <c r="I71" s="1">
        <v>7</v>
      </c>
      <c r="J71" s="1">
        <v>3</v>
      </c>
      <c r="K71" s="1">
        <v>0</v>
      </c>
      <c r="L71" s="1">
        <v>6</v>
      </c>
      <c r="M71" s="1">
        <v>1</v>
      </c>
      <c r="N71" s="1">
        <v>1</v>
      </c>
      <c r="O71" s="1">
        <v>0</v>
      </c>
      <c r="P71" s="1" t="s">
        <v>103</v>
      </c>
      <c r="Q71" s="1">
        <v>70</v>
      </c>
      <c r="R71" s="1">
        <v>55139</v>
      </c>
      <c r="S71" s="1">
        <v>1999</v>
      </c>
      <c r="T71" s="1">
        <v>150731</v>
      </c>
      <c r="U71" s="1">
        <v>70910</v>
      </c>
      <c r="V71" s="1">
        <v>73189</v>
      </c>
      <c r="W71" s="1">
        <v>928</v>
      </c>
      <c r="X71" s="1">
        <v>194</v>
      </c>
      <c r="Y71" s="1">
        <v>492</v>
      </c>
      <c r="Z71" s="1">
        <v>378</v>
      </c>
      <c r="AA71" s="1">
        <v>1272</v>
      </c>
      <c r="AB71" s="1">
        <v>1514</v>
      </c>
      <c r="AC71" s="1">
        <v>969</v>
      </c>
      <c r="AD71" s="1">
        <v>885</v>
      </c>
      <c r="AE71" s="2">
        <v>0.9688615</v>
      </c>
      <c r="AF71" s="2">
        <v>4.783505</v>
      </c>
      <c r="AG71" s="2">
        <v>1.301587</v>
      </c>
      <c r="AH71" s="1">
        <v>1900</v>
      </c>
      <c r="AI71" s="1">
        <v>0</v>
      </c>
      <c r="AJ71" s="1" t="s">
        <v>103</v>
      </c>
      <c r="AK71" s="1">
        <v>70</v>
      </c>
      <c r="AL71" s="1">
        <v>55139</v>
      </c>
      <c r="AM71" s="3">
        <v>314.4832</v>
      </c>
      <c r="AN71" s="3">
        <v>16.39591</v>
      </c>
      <c r="AO71" s="3">
        <v>3879.31</v>
      </c>
      <c r="AP71" s="3">
        <v>3608.247</v>
      </c>
      <c r="AQ71" s="3">
        <v>235.8491</v>
      </c>
      <c r="AR71" s="3">
        <v>0</v>
      </c>
      <c r="AS71" s="3">
        <v>1219.512</v>
      </c>
      <c r="AT71" s="3">
        <v>264.5503</v>
      </c>
      <c r="AU71" s="3">
        <v>928.7925</v>
      </c>
      <c r="AV71" s="3">
        <v>0</v>
      </c>
      <c r="AW71" s="2">
        <v>12.33551</v>
      </c>
      <c r="AX71" s="2">
        <v>220.07</v>
      </c>
      <c r="AY71" s="2">
        <v>2.953394</v>
      </c>
      <c r="AZ71" s="2">
        <v>0</v>
      </c>
      <c r="BA71" s="2">
        <v>3.87783</v>
      </c>
      <c r="BB71" s="2">
        <v>16.13514</v>
      </c>
      <c r="BC71" s="2">
        <v>0.7499577</v>
      </c>
      <c r="BD71" s="2">
        <v>0</v>
      </c>
    </row>
    <row r="72" spans="1:56" ht="12.75">
      <c r="A72" s="1" t="s">
        <v>104</v>
      </c>
      <c r="B72" s="1">
        <v>71</v>
      </c>
      <c r="C72" s="1">
        <v>55141</v>
      </c>
      <c r="D72" s="1">
        <v>99</v>
      </c>
      <c r="E72" s="1">
        <v>8</v>
      </c>
      <c r="F72" s="1">
        <v>8</v>
      </c>
      <c r="G72" s="1">
        <v>0</v>
      </c>
      <c r="H72" s="1">
        <v>7</v>
      </c>
      <c r="I72" s="1">
        <v>0</v>
      </c>
      <c r="J72" s="1">
        <v>0</v>
      </c>
      <c r="K72" s="1">
        <v>0</v>
      </c>
      <c r="L72" s="1">
        <v>3</v>
      </c>
      <c r="M72" s="1">
        <v>0</v>
      </c>
      <c r="N72" s="1">
        <v>1</v>
      </c>
      <c r="O72" s="1">
        <v>0</v>
      </c>
      <c r="P72" s="1" t="s">
        <v>104</v>
      </c>
      <c r="Q72" s="1">
        <v>71</v>
      </c>
      <c r="R72" s="1">
        <v>55141</v>
      </c>
      <c r="S72" s="1">
        <v>1999</v>
      </c>
      <c r="T72" s="1">
        <v>76348</v>
      </c>
      <c r="U72" s="1">
        <v>36215</v>
      </c>
      <c r="V72" s="1">
        <v>37711</v>
      </c>
      <c r="W72" s="1">
        <v>95</v>
      </c>
      <c r="X72" s="1">
        <v>48</v>
      </c>
      <c r="Y72" s="1">
        <v>262</v>
      </c>
      <c r="Z72" s="1">
        <v>280</v>
      </c>
      <c r="AA72" s="1">
        <v>550</v>
      </c>
      <c r="AB72" s="1">
        <v>586</v>
      </c>
      <c r="AC72" s="1">
        <v>297</v>
      </c>
      <c r="AD72" s="1">
        <v>304</v>
      </c>
      <c r="AE72" s="2">
        <v>0.9603299</v>
      </c>
      <c r="AF72" s="2">
        <v>1.979167</v>
      </c>
      <c r="AG72" s="2">
        <v>0.9357143</v>
      </c>
      <c r="AH72" s="1">
        <v>0</v>
      </c>
      <c r="AI72" s="1">
        <v>0</v>
      </c>
      <c r="AJ72" s="1" t="s">
        <v>104</v>
      </c>
      <c r="AK72" s="1">
        <v>71</v>
      </c>
      <c r="AL72" s="1">
        <v>55141</v>
      </c>
      <c r="AM72" s="3">
        <v>273.3674</v>
      </c>
      <c r="AN72" s="3">
        <v>21.21397</v>
      </c>
      <c r="AO72" s="3">
        <v>7368.421</v>
      </c>
      <c r="AP72" s="3">
        <v>0</v>
      </c>
      <c r="AQ72" s="3">
        <v>0</v>
      </c>
      <c r="AR72" s="3">
        <v>0</v>
      </c>
      <c r="AS72" s="3">
        <v>1145.038</v>
      </c>
      <c r="AT72" s="3">
        <v>0</v>
      </c>
      <c r="AU72" s="3">
        <v>2693.603</v>
      </c>
      <c r="AV72" s="3">
        <v>0</v>
      </c>
      <c r="AW72" s="2">
        <v>26.95428</v>
      </c>
      <c r="AX72" s="2">
        <v>0</v>
      </c>
      <c r="AY72" s="2">
        <v>9.853416</v>
      </c>
      <c r="AZ72" s="2">
        <v>0</v>
      </c>
      <c r="BA72" s="2">
        <v>4.188642</v>
      </c>
      <c r="BB72" s="2">
        <v>0</v>
      </c>
      <c r="BC72" s="2">
        <v>0</v>
      </c>
      <c r="BD72" s="2">
        <v>0</v>
      </c>
    </row>
    <row r="73" spans="1:56" ht="12.75">
      <c r="A73" s="1" t="s">
        <v>69</v>
      </c>
      <c r="B73" s="1">
        <v>72</v>
      </c>
      <c r="C73" s="1">
        <v>55078</v>
      </c>
      <c r="D73" s="1">
        <v>1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 t="s">
        <v>69</v>
      </c>
      <c r="Q73" s="1">
        <v>72</v>
      </c>
      <c r="R73" s="1">
        <v>55078</v>
      </c>
      <c r="S73" s="1">
        <v>1999</v>
      </c>
      <c r="T73" s="1">
        <v>5172</v>
      </c>
      <c r="U73" s="1">
        <v>253</v>
      </c>
      <c r="V73" s="1">
        <v>239</v>
      </c>
      <c r="W73" s="1">
        <v>19</v>
      </c>
      <c r="X73" s="1">
        <v>4</v>
      </c>
      <c r="Y73" s="1">
        <v>2215</v>
      </c>
      <c r="Z73" s="1">
        <v>2259</v>
      </c>
      <c r="AA73" s="1">
        <v>5</v>
      </c>
      <c r="AB73" s="1">
        <v>7</v>
      </c>
      <c r="AC73" s="1">
        <v>97</v>
      </c>
      <c r="AD73" s="1">
        <v>74</v>
      </c>
      <c r="AE73" s="2">
        <v>1.058577</v>
      </c>
      <c r="AF73" s="2">
        <v>4.75</v>
      </c>
      <c r="AG73" s="2">
        <v>0.9805223</v>
      </c>
      <c r="AH73" s="1">
        <v>0</v>
      </c>
      <c r="AI73" s="1">
        <v>0</v>
      </c>
      <c r="AJ73" s="1" t="s">
        <v>69</v>
      </c>
      <c r="AK73" s="1">
        <v>72</v>
      </c>
      <c r="AL73" s="1">
        <v>55078</v>
      </c>
      <c r="AM73" s="3">
        <v>395.2569</v>
      </c>
      <c r="AN73" s="3">
        <v>0</v>
      </c>
      <c r="AO73" s="3">
        <v>5263.158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2">
        <v>13.31579</v>
      </c>
      <c r="AX73" s="2"/>
      <c r="AY73" s="2">
        <v>0</v>
      </c>
      <c r="AZ73" s="2"/>
      <c r="BA73" s="2">
        <v>0</v>
      </c>
      <c r="BB73" s="2"/>
      <c r="BC73" s="2">
        <v>0</v>
      </c>
      <c r="BD73" s="2"/>
    </row>
    <row r="74" spans="1:48" ht="12.75">
      <c r="A74" s="1" t="s">
        <v>74</v>
      </c>
      <c r="B74" s="1">
        <v>99</v>
      </c>
      <c r="D74" s="1">
        <v>0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AH74" s="1">
        <v>0</v>
      </c>
      <c r="AI74" s="1">
        <v>0</v>
      </c>
      <c r="AJ74" s="1" t="s">
        <v>74</v>
      </c>
      <c r="AK74" s="1">
        <v>99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1" t="s">
        <v>72</v>
      </c>
      <c r="B75" s="1">
        <v>888</v>
      </c>
      <c r="D75" s="1">
        <v>258</v>
      </c>
      <c r="E75" s="1">
        <v>16</v>
      </c>
      <c r="F75" s="1">
        <v>22</v>
      </c>
      <c r="G75" s="1">
        <v>1</v>
      </c>
      <c r="H75" s="1">
        <v>100</v>
      </c>
      <c r="I75" s="1">
        <v>12</v>
      </c>
      <c r="J75" s="1">
        <v>2</v>
      </c>
      <c r="K75" s="1">
        <v>0</v>
      </c>
      <c r="L75" s="1">
        <v>13</v>
      </c>
      <c r="M75" s="1">
        <v>2</v>
      </c>
      <c r="N75" s="1">
        <v>1</v>
      </c>
      <c r="O75" s="1">
        <v>1</v>
      </c>
      <c r="AH75" s="1">
        <v>0</v>
      </c>
      <c r="AI75" s="1">
        <v>0</v>
      </c>
      <c r="AJ75" s="1" t="s">
        <v>72</v>
      </c>
      <c r="AK75" s="1">
        <v>888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1" t="s">
        <v>73</v>
      </c>
      <c r="B76" s="1">
        <v>999</v>
      </c>
      <c r="D76" s="1">
        <v>242</v>
      </c>
      <c r="E76" s="1">
        <v>9</v>
      </c>
      <c r="F76" s="1">
        <v>37</v>
      </c>
      <c r="G76" s="1">
        <v>1</v>
      </c>
      <c r="H76" s="1">
        <v>235</v>
      </c>
      <c r="I76" s="1">
        <v>9</v>
      </c>
      <c r="J76" s="1">
        <v>0</v>
      </c>
      <c r="K76" s="1">
        <v>0</v>
      </c>
      <c r="L76" s="1">
        <v>17</v>
      </c>
      <c r="M76" s="1">
        <v>1</v>
      </c>
      <c r="N76" s="1">
        <v>137</v>
      </c>
      <c r="O76" s="1">
        <v>2</v>
      </c>
      <c r="AH76" s="1">
        <v>0</v>
      </c>
      <c r="AI76" s="1">
        <v>0</v>
      </c>
      <c r="AJ76" s="1" t="s">
        <v>73</v>
      </c>
      <c r="AK76" s="1">
        <v>999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8" spans="1:56" ht="12.75">
      <c r="A78" s="1" t="s">
        <v>187</v>
      </c>
      <c r="D78" s="1">
        <f>SUM(D2:D76)</f>
        <v>8170</v>
      </c>
      <c r="E78" s="1">
        <f aca="true" t="shared" si="0" ref="E78:O78">SUM(E2:E76)</f>
        <v>601</v>
      </c>
      <c r="F78" s="1">
        <f t="shared" si="0"/>
        <v>1354</v>
      </c>
      <c r="G78" s="1">
        <f t="shared" si="0"/>
        <v>58</v>
      </c>
      <c r="H78" s="1">
        <f t="shared" si="0"/>
        <v>8976</v>
      </c>
      <c r="I78" s="1">
        <f t="shared" si="0"/>
        <v>711</v>
      </c>
      <c r="J78" s="1">
        <f t="shared" si="0"/>
        <v>114</v>
      </c>
      <c r="K78" s="1">
        <f t="shared" si="0"/>
        <v>5</v>
      </c>
      <c r="L78" s="1">
        <f t="shared" si="0"/>
        <v>480</v>
      </c>
      <c r="M78" s="1">
        <f t="shared" si="0"/>
        <v>48</v>
      </c>
      <c r="N78" s="1">
        <f t="shared" si="0"/>
        <v>354</v>
      </c>
      <c r="O78" s="1">
        <f t="shared" si="0"/>
        <v>9</v>
      </c>
      <c r="T78" s="1">
        <f>SUM(T2:T73)</f>
        <v>5264820</v>
      </c>
      <c r="U78" s="1">
        <f aca="true" t="shared" si="1" ref="U78:AD78">SUM(U2:U73)</f>
        <v>2312330</v>
      </c>
      <c r="V78" s="1">
        <f t="shared" si="1"/>
        <v>2388793</v>
      </c>
      <c r="W78" s="1">
        <f t="shared" si="1"/>
        <v>139782</v>
      </c>
      <c r="X78" s="1">
        <f t="shared" si="1"/>
        <v>153585</v>
      </c>
      <c r="Y78" s="1">
        <f t="shared" si="1"/>
        <v>23332</v>
      </c>
      <c r="Z78" s="1">
        <f t="shared" si="1"/>
        <v>23498</v>
      </c>
      <c r="AA78" s="1">
        <f t="shared" si="1"/>
        <v>39822</v>
      </c>
      <c r="AB78" s="1">
        <f t="shared" si="1"/>
        <v>43443</v>
      </c>
      <c r="AC78" s="1">
        <f t="shared" si="1"/>
        <v>72101</v>
      </c>
      <c r="AD78" s="1">
        <f t="shared" si="1"/>
        <v>68134</v>
      </c>
      <c r="AM78" s="3">
        <f>100000*D78/U78</f>
        <v>353.323271332379</v>
      </c>
      <c r="AN78" s="3">
        <f>100000*E78/V78</f>
        <v>25.159149411439166</v>
      </c>
      <c r="AO78" s="3">
        <f>100000*H78/W78</f>
        <v>6421.427651628965</v>
      </c>
      <c r="AP78" s="3">
        <f>100000*I78/X78</f>
        <v>462.9358335774978</v>
      </c>
      <c r="AQ78" s="3">
        <f>100000*J78/AA78</f>
        <v>286.2739189392798</v>
      </c>
      <c r="AR78" s="3">
        <f>100000*K78/AB78</f>
        <v>11.509334069930715</v>
      </c>
      <c r="AS78" s="3">
        <f>100000*L78/Y78</f>
        <v>2057.2604148808505</v>
      </c>
      <c r="AT78" s="3">
        <f>100000*M78/Z78</f>
        <v>204.27270405992</v>
      </c>
      <c r="AU78" s="3">
        <f>100000*F78/AC78</f>
        <v>1877.9212493585387</v>
      </c>
      <c r="AV78" s="3">
        <f>100000*G78/AD78</f>
        <v>85.12636862653007</v>
      </c>
      <c r="AW78" s="5">
        <f>+AO78/AM78</f>
        <v>18.174369402314817</v>
      </c>
      <c r="AX78" s="5">
        <f>+AP78/AN78</f>
        <v>18.400297482514006</v>
      </c>
      <c r="AY78" s="5">
        <f>+AU78/AM78</f>
        <v>5.315022818273231</v>
      </c>
      <c r="AZ78" s="5">
        <f>+AV78/AN78</f>
        <v>3.3835153658980803</v>
      </c>
      <c r="BA78" s="5">
        <f>+AS78/AM78</f>
        <v>5.822600948765529</v>
      </c>
      <c r="BB78" s="5">
        <f>+AT78/AN78</f>
        <v>8.119221390173186</v>
      </c>
      <c r="BC78" s="5">
        <f>+AQ78/AM78</f>
        <v>0.810232277822356</v>
      </c>
      <c r="BD78" s="5">
        <f>+AR78/AN78</f>
        <v>0.45746117572232947</v>
      </c>
    </row>
  </sheetData>
  <printOptions/>
  <pageMargins left="0.5" right="0.5" top="0.5" bottom="0.5" header="0" footer="0"/>
  <pageSetup orientation="landscape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78"/>
  <sheetViews>
    <sheetView tabSelected="1" workbookViewId="0" topLeftCell="A1">
      <pane xSplit="1" ySplit="2" topLeftCell="T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77" sqref="U77"/>
    </sheetView>
  </sheetViews>
  <sheetFormatPr defaultColWidth="8.88671875" defaultRowHeight="15"/>
  <cols>
    <col min="1" max="1" width="11.88671875" style="1" bestFit="1" customWidth="1"/>
    <col min="2" max="2" width="6.99609375" style="1" bestFit="1" customWidth="1"/>
    <col min="3" max="3" width="6.6640625" style="1" bestFit="1" customWidth="1"/>
    <col min="4" max="4" width="5.3359375" style="1" bestFit="1" customWidth="1"/>
    <col min="5" max="5" width="4.99609375" style="1" bestFit="1" customWidth="1"/>
    <col min="6" max="6" width="6.10546875" style="1" bestFit="1" customWidth="1"/>
    <col min="7" max="7" width="5.77734375" style="1" bestFit="1" customWidth="1"/>
    <col min="8" max="8" width="6.10546875" style="1" bestFit="1" customWidth="1"/>
    <col min="9" max="9" width="5.77734375" style="1" bestFit="1" customWidth="1"/>
    <col min="10" max="10" width="6.5546875" style="1" bestFit="1" customWidth="1"/>
    <col min="11" max="11" width="6.21484375" style="1" bestFit="1" customWidth="1"/>
    <col min="12" max="12" width="5.99609375" style="1" bestFit="1" customWidth="1"/>
    <col min="13" max="13" width="5.6640625" style="1" bestFit="1" customWidth="1"/>
    <col min="14" max="14" width="12.5546875" style="1" customWidth="1"/>
    <col min="15" max="15" width="8.10546875" style="1" customWidth="1"/>
    <col min="16" max="16" width="7.4453125" style="1" bestFit="1" customWidth="1"/>
    <col min="17" max="17" width="7.10546875" style="1" bestFit="1" customWidth="1"/>
    <col min="18" max="18" width="6.77734375" style="1" bestFit="1" customWidth="1"/>
    <col min="19" max="19" width="6.99609375" style="1" customWidth="1"/>
    <col min="20" max="20" width="6.21484375" style="1" customWidth="1"/>
    <col min="21" max="21" width="6.5546875" style="1" customWidth="1"/>
    <col min="22" max="22" width="6.5546875" style="1" bestFit="1" customWidth="1"/>
    <col min="23" max="23" width="6.21484375" style="1" bestFit="1" customWidth="1"/>
    <col min="24" max="25" width="5.88671875" style="1" bestFit="1" customWidth="1"/>
    <col min="26" max="26" width="5.21484375" style="1" customWidth="1"/>
    <col min="27" max="27" width="11.88671875" style="1" customWidth="1"/>
    <col min="28" max="28" width="6.6640625" style="1" customWidth="1"/>
    <col min="29" max="29" width="7.6640625" style="1" customWidth="1"/>
    <col min="30" max="30" width="6.77734375" style="1" bestFit="1" customWidth="1"/>
    <col min="31" max="31" width="6.4453125" style="1" bestFit="1" customWidth="1"/>
    <col min="32" max="33" width="6.4453125" style="1" customWidth="1"/>
    <col min="34" max="34" width="6.21484375" style="1" bestFit="1" customWidth="1"/>
    <col min="35" max="35" width="5.88671875" style="1" bestFit="1" customWidth="1"/>
    <col min="36" max="36" width="5.77734375" style="1" bestFit="1" customWidth="1"/>
    <col min="37" max="37" width="5.4453125" style="1" bestFit="1" customWidth="1"/>
    <col min="38" max="38" width="5.88671875" style="1" bestFit="1" customWidth="1"/>
    <col min="39" max="39" width="5.10546875" style="1" bestFit="1" customWidth="1"/>
    <col min="40" max="40" width="5.88671875" style="1" bestFit="1" customWidth="1"/>
    <col min="41" max="41" width="6.3359375" style="1" customWidth="1"/>
    <col min="42" max="42" width="8.3359375" style="1" customWidth="1"/>
    <col min="43" max="43" width="5.77734375" style="1" customWidth="1"/>
    <col min="44" max="44" width="7.10546875" style="1" customWidth="1"/>
    <col min="45" max="45" width="7.99609375" style="1" customWidth="1"/>
    <col min="46" max="46" width="6.6640625" style="1" customWidth="1"/>
    <col min="47" max="47" width="8.10546875" style="1" customWidth="1"/>
    <col min="48" max="48" width="7.10546875" style="1" customWidth="1"/>
    <col min="49" max="49" width="7.4453125" style="1" customWidth="1"/>
    <col min="50" max="50" width="6.4453125" style="1" customWidth="1"/>
    <col min="51" max="51" width="6.77734375" style="1" customWidth="1"/>
    <col min="52" max="52" width="7.3359375" style="1" customWidth="1"/>
    <col min="53" max="16384" width="8.88671875" style="1" customWidth="1"/>
  </cols>
  <sheetData>
    <row r="1" spans="2:45" ht="12.75">
      <c r="B1" s="1" t="s">
        <v>164</v>
      </c>
      <c r="O1" s="1" t="s">
        <v>119</v>
      </c>
      <c r="AB1" s="1" t="s">
        <v>190</v>
      </c>
      <c r="AD1" s="1" t="s">
        <v>214</v>
      </c>
      <c r="AF1" s="1" t="s">
        <v>173</v>
      </c>
      <c r="AQ1" s="1" t="s">
        <v>190</v>
      </c>
      <c r="AS1" s="1" t="s">
        <v>174</v>
      </c>
    </row>
    <row r="2" spans="1:52" ht="12.75">
      <c r="A2" s="6" t="s">
        <v>106</v>
      </c>
      <c r="B2" s="6" t="s">
        <v>108</v>
      </c>
      <c r="C2" s="6" t="s">
        <v>109</v>
      </c>
      <c r="D2" s="6" t="s">
        <v>14</v>
      </c>
      <c r="E2" s="6" t="s">
        <v>15</v>
      </c>
      <c r="F2" s="6" t="s">
        <v>112</v>
      </c>
      <c r="G2" s="6" t="s">
        <v>111</v>
      </c>
      <c r="H2" s="6" t="s">
        <v>113</v>
      </c>
      <c r="I2" s="6" t="s">
        <v>114</v>
      </c>
      <c r="J2" s="6" t="s">
        <v>115</v>
      </c>
      <c r="K2" s="6" t="s">
        <v>116</v>
      </c>
      <c r="L2" s="6" t="s">
        <v>117</v>
      </c>
      <c r="M2" s="6" t="s">
        <v>118</v>
      </c>
      <c r="N2" s="6" t="s">
        <v>106</v>
      </c>
      <c r="O2" s="6" t="s">
        <v>29</v>
      </c>
      <c r="P2" s="6" t="s">
        <v>2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  <c r="Y2" s="6" t="s">
        <v>11</v>
      </c>
      <c r="Z2" s="6" t="s">
        <v>175</v>
      </c>
      <c r="AA2" s="6" t="s">
        <v>106</v>
      </c>
      <c r="AB2" s="7" t="s">
        <v>189</v>
      </c>
      <c r="AC2" s="7" t="s">
        <v>191</v>
      </c>
      <c r="AD2" s="7" t="s">
        <v>189</v>
      </c>
      <c r="AE2" s="7" t="s">
        <v>191</v>
      </c>
      <c r="AF2" s="6" t="s">
        <v>12</v>
      </c>
      <c r="AG2" s="6" t="s">
        <v>13</v>
      </c>
      <c r="AH2" s="6" t="s">
        <v>16</v>
      </c>
      <c r="AI2" s="6" t="s">
        <v>17</v>
      </c>
      <c r="AJ2" s="6" t="s">
        <v>18</v>
      </c>
      <c r="AK2" s="6" t="s">
        <v>19</v>
      </c>
      <c r="AL2" s="6" t="s">
        <v>20</v>
      </c>
      <c r="AM2" s="6" t="s">
        <v>21</v>
      </c>
      <c r="AN2" s="6" t="s">
        <v>22</v>
      </c>
      <c r="AO2" s="6" t="s">
        <v>23</v>
      </c>
      <c r="AP2" s="6" t="s">
        <v>106</v>
      </c>
      <c r="AQ2" s="7" t="s">
        <v>189</v>
      </c>
      <c r="AR2" s="7" t="s">
        <v>191</v>
      </c>
      <c r="AS2" s="7" t="s">
        <v>165</v>
      </c>
      <c r="AT2" s="7" t="s">
        <v>166</v>
      </c>
      <c r="AU2" s="7" t="s">
        <v>167</v>
      </c>
      <c r="AV2" s="7" t="s">
        <v>168</v>
      </c>
      <c r="AW2" s="7" t="s">
        <v>169</v>
      </c>
      <c r="AX2" s="7" t="s">
        <v>170</v>
      </c>
      <c r="AY2" s="7" t="s">
        <v>171</v>
      </c>
      <c r="AZ2" s="7" t="s">
        <v>172</v>
      </c>
    </row>
    <row r="3" spans="1:52" ht="12.75">
      <c r="A3" s="6" t="s">
        <v>30</v>
      </c>
      <c r="B3" s="6">
        <v>32</v>
      </c>
      <c r="C3" s="6">
        <v>4</v>
      </c>
      <c r="D3" s="6">
        <v>1</v>
      </c>
      <c r="E3" s="6">
        <v>0</v>
      </c>
      <c r="F3" s="6">
        <v>4</v>
      </c>
      <c r="G3" s="6">
        <v>0</v>
      </c>
      <c r="H3" s="6">
        <v>0</v>
      </c>
      <c r="I3" s="6">
        <v>0</v>
      </c>
      <c r="J3" s="6">
        <v>2</v>
      </c>
      <c r="K3" s="6">
        <v>0</v>
      </c>
      <c r="L3" s="6">
        <v>1</v>
      </c>
      <c r="M3" s="6">
        <v>0</v>
      </c>
      <c r="N3" s="6" t="s">
        <v>30</v>
      </c>
      <c r="O3" s="6">
        <v>18877</v>
      </c>
      <c r="P3" s="6">
        <v>9032</v>
      </c>
      <c r="Q3" s="6">
        <v>8562</v>
      </c>
      <c r="R3" s="6">
        <v>406</v>
      </c>
      <c r="S3" s="6">
        <v>33</v>
      </c>
      <c r="T3" s="6">
        <v>140</v>
      </c>
      <c r="U3" s="6">
        <v>45</v>
      </c>
      <c r="V3" s="6">
        <v>82</v>
      </c>
      <c r="W3" s="6">
        <v>52</v>
      </c>
      <c r="X3" s="6">
        <v>401</v>
      </c>
      <c r="Y3" s="6">
        <v>124</v>
      </c>
      <c r="Z3" s="8"/>
      <c r="AA3" s="6" t="s">
        <v>30</v>
      </c>
      <c r="AB3" s="6">
        <f>RANK($AF3,$AF$3:$AF$73)</f>
        <v>22</v>
      </c>
      <c r="AC3" s="8">
        <f>+$AF3/$AF$78</f>
        <v>1.0027525180097918</v>
      </c>
      <c r="AD3" s="6">
        <f>RANK($AG3,$AG$3:$AG$73)</f>
        <v>3</v>
      </c>
      <c r="AE3" s="8">
        <f>+$AG3/$AG$78</f>
        <v>1.8569014093440932</v>
      </c>
      <c r="AF3" s="9">
        <v>354.2958</v>
      </c>
      <c r="AG3" s="9">
        <v>46.71806</v>
      </c>
      <c r="AH3" s="9">
        <v>985.2217</v>
      </c>
      <c r="AI3" s="9">
        <v>0</v>
      </c>
      <c r="AJ3" s="9">
        <v>0</v>
      </c>
      <c r="AK3" s="9">
        <v>0</v>
      </c>
      <c r="AL3" s="9">
        <v>1428.571</v>
      </c>
      <c r="AM3" s="9">
        <v>0</v>
      </c>
      <c r="AN3" s="9">
        <v>249.3766</v>
      </c>
      <c r="AO3" s="9">
        <v>0</v>
      </c>
      <c r="AP3" s="6" t="s">
        <v>30</v>
      </c>
      <c r="AQ3" s="6">
        <f>RANK($AF3,$AF$3:$AF$73)</f>
        <v>22</v>
      </c>
      <c r="AR3" s="8">
        <f>+$AF3/$AF$78</f>
        <v>1.0027525180097918</v>
      </c>
      <c r="AS3" s="8">
        <v>2.780788</v>
      </c>
      <c r="AT3" s="8">
        <v>0</v>
      </c>
      <c r="AU3" s="8">
        <v>0.7038653</v>
      </c>
      <c r="AV3" s="8">
        <v>0</v>
      </c>
      <c r="AW3" s="8">
        <v>4.032143</v>
      </c>
      <c r="AX3" s="8">
        <v>0</v>
      </c>
      <c r="AY3" s="8">
        <v>0</v>
      </c>
      <c r="AZ3" s="8">
        <v>0</v>
      </c>
    </row>
    <row r="4" spans="1:52" ht="12.75">
      <c r="A4" s="6" t="s">
        <v>31</v>
      </c>
      <c r="B4" s="6">
        <v>27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14</v>
      </c>
      <c r="K4" s="6">
        <v>0</v>
      </c>
      <c r="L4" s="6">
        <v>1</v>
      </c>
      <c r="M4" s="6">
        <v>0</v>
      </c>
      <c r="N4" s="6" t="s">
        <v>31</v>
      </c>
      <c r="O4" s="6">
        <v>16425</v>
      </c>
      <c r="P4" s="6">
        <v>7204</v>
      </c>
      <c r="Q4" s="6">
        <v>7391</v>
      </c>
      <c r="R4" s="6">
        <v>36</v>
      </c>
      <c r="S4" s="6">
        <v>7</v>
      </c>
      <c r="T4" s="6">
        <v>763</v>
      </c>
      <c r="U4" s="6">
        <v>810</v>
      </c>
      <c r="V4" s="6">
        <v>33</v>
      </c>
      <c r="W4" s="6">
        <v>37</v>
      </c>
      <c r="X4" s="6">
        <v>68</v>
      </c>
      <c r="Y4" s="6">
        <v>76</v>
      </c>
      <c r="Z4" s="8"/>
      <c r="AA4" s="6" t="s">
        <v>31</v>
      </c>
      <c r="AB4" s="6">
        <f>RANK($AF4,$AF$3:$AF$73)</f>
        <v>18</v>
      </c>
      <c r="AC4" s="8">
        <f>+$AF4/$AF$78</f>
        <v>1.060761717128519</v>
      </c>
      <c r="AD4" s="6">
        <f aca="true" t="shared" si="0" ref="AD4:AD67">RANK($AG4,$AG$3:$AG$73)</f>
        <v>59</v>
      </c>
      <c r="AE4" s="8">
        <f aca="true" t="shared" si="1" ref="AE4:AE67">+$AG4/$AG$78</f>
        <v>0</v>
      </c>
      <c r="AF4" s="9">
        <v>374.7918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1834.862</v>
      </c>
      <c r="AM4" s="9">
        <v>0</v>
      </c>
      <c r="AN4" s="9">
        <v>0</v>
      </c>
      <c r="AO4" s="9">
        <v>0</v>
      </c>
      <c r="AP4" s="6" t="s">
        <v>31</v>
      </c>
      <c r="AQ4" s="6">
        <f>RANK($AF4,$AF$3:$AF$73)</f>
        <v>18</v>
      </c>
      <c r="AR4" s="8">
        <f>+$AF4/$AF$78</f>
        <v>1.060761717128519</v>
      </c>
      <c r="AS4" s="8">
        <v>0</v>
      </c>
      <c r="AT4" s="8"/>
      <c r="AU4" s="8">
        <v>0</v>
      </c>
      <c r="AV4" s="8"/>
      <c r="AW4" s="8">
        <v>4.895685</v>
      </c>
      <c r="AX4" s="8"/>
      <c r="AY4" s="8">
        <v>0</v>
      </c>
      <c r="AZ4" s="8"/>
    </row>
    <row r="5" spans="1:52" ht="12.75">
      <c r="A5" s="6" t="s">
        <v>32</v>
      </c>
      <c r="B5" s="6">
        <v>59</v>
      </c>
      <c r="C5" s="6">
        <v>4</v>
      </c>
      <c r="D5" s="6">
        <v>0</v>
      </c>
      <c r="E5" s="6">
        <v>0</v>
      </c>
      <c r="F5" s="6">
        <v>2</v>
      </c>
      <c r="G5" s="6">
        <v>0</v>
      </c>
      <c r="H5" s="6">
        <v>0</v>
      </c>
      <c r="I5" s="6">
        <v>0</v>
      </c>
      <c r="J5" s="6">
        <v>5</v>
      </c>
      <c r="K5" s="6">
        <v>0</v>
      </c>
      <c r="L5" s="6">
        <v>0</v>
      </c>
      <c r="M5" s="6">
        <v>0</v>
      </c>
      <c r="N5" s="6" t="s">
        <v>32</v>
      </c>
      <c r="O5" s="6">
        <v>44129</v>
      </c>
      <c r="P5" s="6">
        <v>21552</v>
      </c>
      <c r="Q5" s="6">
        <v>21817</v>
      </c>
      <c r="R5" s="6">
        <v>48</v>
      </c>
      <c r="S5" s="6">
        <v>36</v>
      </c>
      <c r="T5" s="6">
        <v>110</v>
      </c>
      <c r="U5" s="6">
        <v>136</v>
      </c>
      <c r="V5" s="6">
        <v>79</v>
      </c>
      <c r="W5" s="6">
        <v>90</v>
      </c>
      <c r="X5" s="6">
        <v>138</v>
      </c>
      <c r="Y5" s="6">
        <v>123</v>
      </c>
      <c r="Z5" s="8"/>
      <c r="AA5" s="6" t="s">
        <v>32</v>
      </c>
      <c r="AB5" s="6">
        <f>RANK($AF5,$AF$3:$AF$73)</f>
        <v>37</v>
      </c>
      <c r="AC5" s="8">
        <f>+$AF5/$AF$78</f>
        <v>0.7748046115605876</v>
      </c>
      <c r="AD5" s="6">
        <f t="shared" si="0"/>
        <v>34</v>
      </c>
      <c r="AE5" s="8">
        <f t="shared" si="1"/>
        <v>0.7287340959016639</v>
      </c>
      <c r="AF5" s="9">
        <v>273.7565</v>
      </c>
      <c r="AG5" s="9">
        <v>18.33433</v>
      </c>
      <c r="AH5" s="9">
        <v>4166.667</v>
      </c>
      <c r="AI5" s="9">
        <v>0</v>
      </c>
      <c r="AJ5" s="9">
        <v>0</v>
      </c>
      <c r="AK5" s="9">
        <v>0</v>
      </c>
      <c r="AL5" s="9">
        <v>4545.455</v>
      </c>
      <c r="AM5" s="9">
        <v>0</v>
      </c>
      <c r="AN5" s="9">
        <v>0</v>
      </c>
      <c r="AO5" s="9">
        <v>0</v>
      </c>
      <c r="AP5" s="6" t="s">
        <v>32</v>
      </c>
      <c r="AQ5" s="6">
        <f>RANK($AF5,$AF$3:$AF$73)</f>
        <v>37</v>
      </c>
      <c r="AR5" s="8">
        <f>+$AF5/$AF$78</f>
        <v>0.7748046115605876</v>
      </c>
      <c r="AS5" s="8">
        <v>15.22034</v>
      </c>
      <c r="AT5" s="8">
        <v>0</v>
      </c>
      <c r="AU5" s="8">
        <v>0</v>
      </c>
      <c r="AV5" s="8">
        <v>0</v>
      </c>
      <c r="AW5" s="8">
        <v>16.60401</v>
      </c>
      <c r="AX5" s="8">
        <v>0</v>
      </c>
      <c r="AY5" s="8">
        <v>0</v>
      </c>
      <c r="AZ5" s="8">
        <v>0</v>
      </c>
    </row>
    <row r="6" spans="1:52" ht="12.75">
      <c r="A6" s="6" t="s">
        <v>33</v>
      </c>
      <c r="B6" s="6">
        <v>21</v>
      </c>
      <c r="C6" s="6">
        <v>0</v>
      </c>
      <c r="D6" s="6">
        <v>0</v>
      </c>
      <c r="E6" s="6">
        <v>0</v>
      </c>
      <c r="F6" s="6">
        <v>3</v>
      </c>
      <c r="G6" s="6">
        <v>0</v>
      </c>
      <c r="H6" s="6">
        <v>0</v>
      </c>
      <c r="I6" s="6">
        <v>0</v>
      </c>
      <c r="J6" s="6">
        <v>6</v>
      </c>
      <c r="K6" s="6">
        <v>0</v>
      </c>
      <c r="L6" s="6">
        <v>0</v>
      </c>
      <c r="M6" s="6">
        <v>0</v>
      </c>
      <c r="N6" s="6" t="s">
        <v>33</v>
      </c>
      <c r="O6" s="6">
        <v>15378</v>
      </c>
      <c r="P6" s="6">
        <v>7006</v>
      </c>
      <c r="Q6" s="6">
        <v>6749</v>
      </c>
      <c r="R6" s="6">
        <v>28</v>
      </c>
      <c r="S6" s="6">
        <v>21</v>
      </c>
      <c r="T6" s="6">
        <v>753</v>
      </c>
      <c r="U6" s="6">
        <v>702</v>
      </c>
      <c r="V6" s="6">
        <v>14</v>
      </c>
      <c r="W6" s="6">
        <v>25</v>
      </c>
      <c r="X6" s="6">
        <v>42</v>
      </c>
      <c r="Y6" s="6">
        <v>38</v>
      </c>
      <c r="Z6" s="8"/>
      <c r="AA6" s="6" t="s">
        <v>33</v>
      </c>
      <c r="AB6" s="6">
        <f>RANK($AF6,$AF$3:$AF$73)</f>
        <v>30</v>
      </c>
      <c r="AC6" s="8">
        <f>+$AF6/$AF$78</f>
        <v>0.8483536871762547</v>
      </c>
      <c r="AD6" s="6">
        <f t="shared" si="0"/>
        <v>59</v>
      </c>
      <c r="AE6" s="8">
        <f t="shared" si="1"/>
        <v>0</v>
      </c>
      <c r="AF6" s="9">
        <v>299.7431</v>
      </c>
      <c r="AG6" s="9">
        <v>0</v>
      </c>
      <c r="AH6" s="9">
        <v>10714.29</v>
      </c>
      <c r="AI6" s="9">
        <v>0</v>
      </c>
      <c r="AJ6" s="9">
        <v>0</v>
      </c>
      <c r="AK6" s="9">
        <v>0</v>
      </c>
      <c r="AL6" s="9">
        <v>796.8127</v>
      </c>
      <c r="AM6" s="9">
        <v>0</v>
      </c>
      <c r="AN6" s="9">
        <v>0</v>
      </c>
      <c r="AO6" s="9">
        <v>0</v>
      </c>
      <c r="AP6" s="6" t="s">
        <v>33</v>
      </c>
      <c r="AQ6" s="6">
        <f>RANK($AF6,$AF$3:$AF$73)</f>
        <v>30</v>
      </c>
      <c r="AR6" s="8">
        <f>+$AF6/$AF$78</f>
        <v>0.8483536871762547</v>
      </c>
      <c r="AS6" s="8">
        <v>35.7449</v>
      </c>
      <c r="AT6" s="8"/>
      <c r="AU6" s="8">
        <v>0</v>
      </c>
      <c r="AV6" s="8"/>
      <c r="AW6" s="8">
        <v>2.658319</v>
      </c>
      <c r="AX6" s="8"/>
      <c r="AY6" s="8">
        <v>0</v>
      </c>
      <c r="AZ6" s="8"/>
    </row>
    <row r="7" spans="1:52" ht="12.75">
      <c r="A7" s="6" t="s">
        <v>34</v>
      </c>
      <c r="B7" s="6">
        <v>346</v>
      </c>
      <c r="C7" s="6">
        <v>26</v>
      </c>
      <c r="D7" s="6">
        <v>44</v>
      </c>
      <c r="E7" s="6">
        <v>2</v>
      </c>
      <c r="F7" s="6">
        <v>98</v>
      </c>
      <c r="G7" s="6">
        <v>14</v>
      </c>
      <c r="H7" s="6">
        <v>16</v>
      </c>
      <c r="I7" s="6">
        <v>2</v>
      </c>
      <c r="J7" s="6">
        <v>77</v>
      </c>
      <c r="K7" s="6">
        <v>7</v>
      </c>
      <c r="L7" s="6">
        <v>8</v>
      </c>
      <c r="M7" s="6">
        <v>1</v>
      </c>
      <c r="N7" s="6" t="s">
        <v>34</v>
      </c>
      <c r="O7" s="6">
        <v>217028</v>
      </c>
      <c r="P7" s="6">
        <v>99555</v>
      </c>
      <c r="Q7" s="6">
        <v>104729</v>
      </c>
      <c r="R7" s="6">
        <v>972</v>
      </c>
      <c r="S7" s="6">
        <v>361</v>
      </c>
      <c r="T7" s="6">
        <v>2354</v>
      </c>
      <c r="U7" s="6">
        <v>2403</v>
      </c>
      <c r="V7" s="6">
        <v>2048</v>
      </c>
      <c r="W7" s="6">
        <v>2150</v>
      </c>
      <c r="X7" s="6">
        <v>1271</v>
      </c>
      <c r="Y7" s="6">
        <v>1185</v>
      </c>
      <c r="Z7" s="8" t="s">
        <v>176</v>
      </c>
      <c r="AA7" s="6" t="s">
        <v>34</v>
      </c>
      <c r="AB7" s="6">
        <f>RANK($AF7,$AF$3:$AF$73)</f>
        <v>23</v>
      </c>
      <c r="AC7" s="8">
        <f>+$AF7/$AF$78</f>
        <v>0.9836504645997552</v>
      </c>
      <c r="AD7" s="6">
        <f t="shared" si="0"/>
        <v>22</v>
      </c>
      <c r="AE7" s="8">
        <f t="shared" si="1"/>
        <v>0.9867575248276207</v>
      </c>
      <c r="AF7" s="9">
        <v>347.5466</v>
      </c>
      <c r="AG7" s="9">
        <v>24.82598</v>
      </c>
      <c r="AH7" s="9">
        <v>10082.3</v>
      </c>
      <c r="AI7" s="9">
        <v>3878.116</v>
      </c>
      <c r="AJ7" s="9">
        <v>781.25</v>
      </c>
      <c r="AK7" s="9">
        <v>93.02325</v>
      </c>
      <c r="AL7" s="9">
        <v>3271.028</v>
      </c>
      <c r="AM7" s="9">
        <v>291.3026</v>
      </c>
      <c r="AN7" s="9">
        <v>3461.841</v>
      </c>
      <c r="AO7" s="9">
        <v>168.7764</v>
      </c>
      <c r="AP7" s="6" t="s">
        <v>34</v>
      </c>
      <c r="AQ7" s="6">
        <f>RANK($AF7,$AF$3:$AF$73)</f>
        <v>23</v>
      </c>
      <c r="AR7" s="8">
        <f>+$AF7/$AF$78</f>
        <v>0.9836504645997552</v>
      </c>
      <c r="AS7" s="8">
        <v>29.00994</v>
      </c>
      <c r="AT7" s="8">
        <v>156.212</v>
      </c>
      <c r="AU7" s="8">
        <v>9.960797</v>
      </c>
      <c r="AV7" s="8">
        <v>6.798377</v>
      </c>
      <c r="AW7" s="8">
        <v>9.411769</v>
      </c>
      <c r="AX7" s="8">
        <v>11.73378</v>
      </c>
      <c r="AY7" s="8">
        <v>2.2479</v>
      </c>
      <c r="AZ7" s="8">
        <v>3.747012</v>
      </c>
    </row>
    <row r="8" spans="1:52" ht="12.75">
      <c r="A8" s="6" t="s">
        <v>35</v>
      </c>
      <c r="B8" s="6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 t="s">
        <v>35</v>
      </c>
      <c r="O8" s="6">
        <v>14288</v>
      </c>
      <c r="P8" s="6">
        <v>7155</v>
      </c>
      <c r="Q8" s="6">
        <v>6984</v>
      </c>
      <c r="R8" s="6">
        <v>10</v>
      </c>
      <c r="S8" s="6">
        <v>0</v>
      </c>
      <c r="T8" s="6">
        <v>9</v>
      </c>
      <c r="U8" s="6">
        <v>16</v>
      </c>
      <c r="V8" s="6">
        <v>13</v>
      </c>
      <c r="W8" s="6">
        <v>36</v>
      </c>
      <c r="X8" s="6">
        <v>31</v>
      </c>
      <c r="Y8" s="6">
        <v>34</v>
      </c>
      <c r="Z8" s="8"/>
      <c r="AA8" s="6" t="s">
        <v>35</v>
      </c>
      <c r="AB8" s="6">
        <f>RANK($AF8,$AF$3:$AF$73)</f>
        <v>71</v>
      </c>
      <c r="AC8" s="8">
        <f>+$AF8/$AF$78</f>
        <v>0.19778261345899636</v>
      </c>
      <c r="AD8" s="6">
        <f t="shared" si="0"/>
        <v>59</v>
      </c>
      <c r="AE8" s="8">
        <f t="shared" si="1"/>
        <v>0</v>
      </c>
      <c r="AF8" s="9">
        <v>69.8812</v>
      </c>
      <c r="AG8" s="9">
        <v>0</v>
      </c>
      <c r="AH8" s="9">
        <v>0</v>
      </c>
      <c r="AI8" s="9"/>
      <c r="AJ8" s="9">
        <v>7692.308</v>
      </c>
      <c r="AK8" s="9">
        <v>0</v>
      </c>
      <c r="AL8" s="9">
        <v>11111.11</v>
      </c>
      <c r="AM8" s="9">
        <v>0</v>
      </c>
      <c r="AN8" s="9">
        <v>0</v>
      </c>
      <c r="AO8" s="9">
        <v>0</v>
      </c>
      <c r="AP8" s="6" t="s">
        <v>35</v>
      </c>
      <c r="AQ8" s="6">
        <f>RANK($AF8,$AF$3:$AF$73)</f>
        <v>71</v>
      </c>
      <c r="AR8" s="8">
        <f>+$AF8/$AF$78</f>
        <v>0.19778261345899636</v>
      </c>
      <c r="AS8" s="8">
        <v>0</v>
      </c>
      <c r="AT8" s="8"/>
      <c r="AU8" s="8">
        <v>0</v>
      </c>
      <c r="AV8" s="8"/>
      <c r="AW8" s="8">
        <v>159</v>
      </c>
      <c r="AX8" s="8"/>
      <c r="AY8" s="8">
        <v>110.0769</v>
      </c>
      <c r="AZ8" s="8"/>
    </row>
    <row r="9" spans="1:52" ht="12.75">
      <c r="A9" s="6" t="s">
        <v>36</v>
      </c>
      <c r="B9" s="6">
        <v>14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6</v>
      </c>
      <c r="K9" s="6">
        <v>1</v>
      </c>
      <c r="L9" s="6">
        <v>0</v>
      </c>
      <c r="M9" s="6">
        <v>0</v>
      </c>
      <c r="N9" s="6" t="s">
        <v>36</v>
      </c>
      <c r="O9" s="6">
        <v>14918</v>
      </c>
      <c r="P9" s="6">
        <v>7007</v>
      </c>
      <c r="Q9" s="6">
        <v>7087</v>
      </c>
      <c r="R9" s="6">
        <v>31</v>
      </c>
      <c r="S9" s="6">
        <v>20</v>
      </c>
      <c r="T9" s="6">
        <v>319</v>
      </c>
      <c r="U9" s="6">
        <v>329</v>
      </c>
      <c r="V9" s="6">
        <v>19</v>
      </c>
      <c r="W9" s="6">
        <v>28</v>
      </c>
      <c r="X9" s="6">
        <v>26</v>
      </c>
      <c r="Y9" s="6">
        <v>52</v>
      </c>
      <c r="Z9" s="8"/>
      <c r="AA9" s="6" t="s">
        <v>36</v>
      </c>
      <c r="AB9" s="6">
        <f>RANK($AF9,$AF$3:$AF$73)</f>
        <v>59</v>
      </c>
      <c r="AC9" s="8">
        <f>+$AF9/$AF$78</f>
        <v>0.5654883677674418</v>
      </c>
      <c r="AD9" s="6">
        <f t="shared" si="0"/>
        <v>59</v>
      </c>
      <c r="AE9" s="8">
        <f t="shared" si="1"/>
        <v>0</v>
      </c>
      <c r="AF9" s="9">
        <v>199.8002</v>
      </c>
      <c r="AG9" s="9">
        <v>0</v>
      </c>
      <c r="AH9" s="9">
        <v>3225.806</v>
      </c>
      <c r="AI9" s="9">
        <v>0</v>
      </c>
      <c r="AJ9" s="9">
        <v>0</v>
      </c>
      <c r="AK9" s="9">
        <v>0</v>
      </c>
      <c r="AL9" s="9">
        <v>1880.878</v>
      </c>
      <c r="AM9" s="9">
        <v>303.9514</v>
      </c>
      <c r="AN9" s="9">
        <v>0</v>
      </c>
      <c r="AO9" s="9">
        <v>1923.077</v>
      </c>
      <c r="AP9" s="6" t="s">
        <v>36</v>
      </c>
      <c r="AQ9" s="6">
        <f>RANK($AF9,$AF$3:$AF$73)</f>
        <v>59</v>
      </c>
      <c r="AR9" s="8">
        <f>+$AF9/$AF$78</f>
        <v>0.5654883677674418</v>
      </c>
      <c r="AS9" s="8">
        <v>16.14516</v>
      </c>
      <c r="AT9" s="8"/>
      <c r="AU9" s="8">
        <v>0</v>
      </c>
      <c r="AV9" s="8"/>
      <c r="AW9" s="8">
        <v>9.413793</v>
      </c>
      <c r="AX9" s="8"/>
      <c r="AY9" s="8">
        <v>0</v>
      </c>
      <c r="AZ9" s="8"/>
    </row>
    <row r="10" spans="1:52" ht="12.75">
      <c r="A10" s="6" t="s">
        <v>37</v>
      </c>
      <c r="B10" s="6">
        <v>41</v>
      </c>
      <c r="C10" s="6">
        <v>3</v>
      </c>
      <c r="D10" s="6">
        <v>3</v>
      </c>
      <c r="E10" s="6">
        <v>0</v>
      </c>
      <c r="F10" s="6">
        <v>3</v>
      </c>
      <c r="G10" s="6">
        <v>0</v>
      </c>
      <c r="H10" s="6">
        <v>1</v>
      </c>
      <c r="I10" s="6">
        <v>0</v>
      </c>
      <c r="J10" s="6">
        <v>1</v>
      </c>
      <c r="K10" s="6">
        <v>0</v>
      </c>
      <c r="L10" s="6">
        <v>1</v>
      </c>
      <c r="M10" s="6">
        <v>0</v>
      </c>
      <c r="N10" s="6" t="s">
        <v>37</v>
      </c>
      <c r="O10" s="6">
        <v>39049</v>
      </c>
      <c r="P10" s="6">
        <v>19118</v>
      </c>
      <c r="Q10" s="6">
        <v>19079</v>
      </c>
      <c r="R10" s="6">
        <v>29</v>
      </c>
      <c r="S10" s="6">
        <v>29</v>
      </c>
      <c r="T10" s="6">
        <v>83</v>
      </c>
      <c r="U10" s="6">
        <v>100</v>
      </c>
      <c r="V10" s="6">
        <v>154</v>
      </c>
      <c r="W10" s="6">
        <v>180</v>
      </c>
      <c r="X10" s="6">
        <v>127</v>
      </c>
      <c r="Y10" s="6">
        <v>150</v>
      </c>
      <c r="Z10" s="8"/>
      <c r="AA10" s="6" t="s">
        <v>37</v>
      </c>
      <c r="AB10" s="6">
        <f>RANK($AF10,$AF$3:$AF$73)</f>
        <v>57</v>
      </c>
      <c r="AC10" s="8">
        <f>+$AF10/$AF$78</f>
        <v>0.6069727566805386</v>
      </c>
      <c r="AD10" s="6">
        <f t="shared" si="0"/>
        <v>39</v>
      </c>
      <c r="AE10" s="8">
        <f t="shared" si="1"/>
        <v>0.6249849604554076</v>
      </c>
      <c r="AF10" s="9">
        <v>214.4576</v>
      </c>
      <c r="AG10" s="9">
        <v>15.72409</v>
      </c>
      <c r="AH10" s="9">
        <v>10344.83</v>
      </c>
      <c r="AI10" s="9">
        <v>0</v>
      </c>
      <c r="AJ10" s="9">
        <v>649.3506</v>
      </c>
      <c r="AK10" s="9">
        <v>0</v>
      </c>
      <c r="AL10" s="9">
        <v>1204.819</v>
      </c>
      <c r="AM10" s="9">
        <v>0</v>
      </c>
      <c r="AN10" s="9">
        <v>2362.205</v>
      </c>
      <c r="AO10" s="9">
        <v>0</v>
      </c>
      <c r="AP10" s="6" t="s">
        <v>37</v>
      </c>
      <c r="AQ10" s="6">
        <f>RANK($AF10,$AF$3:$AF$73)</f>
        <v>57</v>
      </c>
      <c r="AR10" s="8">
        <f>+$AF10/$AF$78</f>
        <v>0.6069727566805386</v>
      </c>
      <c r="AS10" s="8">
        <v>48.23717</v>
      </c>
      <c r="AT10" s="8">
        <v>0</v>
      </c>
      <c r="AU10" s="8">
        <v>11.01479</v>
      </c>
      <c r="AV10" s="8">
        <v>0</v>
      </c>
      <c r="AW10" s="8">
        <v>5.617984</v>
      </c>
      <c r="AX10" s="8">
        <v>0</v>
      </c>
      <c r="AY10" s="8">
        <v>3.027874</v>
      </c>
      <c r="AZ10" s="8">
        <v>0</v>
      </c>
    </row>
    <row r="11" spans="1:52" ht="12.75">
      <c r="A11" s="6" t="s">
        <v>38</v>
      </c>
      <c r="B11" s="6">
        <v>60</v>
      </c>
      <c r="C11" s="6">
        <v>1</v>
      </c>
      <c r="D11" s="6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5</v>
      </c>
      <c r="K11" s="6">
        <v>0</v>
      </c>
      <c r="L11" s="6">
        <v>1</v>
      </c>
      <c r="M11" s="6">
        <v>0</v>
      </c>
      <c r="N11" s="6" t="s">
        <v>38</v>
      </c>
      <c r="O11" s="6">
        <v>54748</v>
      </c>
      <c r="P11" s="6">
        <v>26676</v>
      </c>
      <c r="Q11" s="6">
        <v>27154</v>
      </c>
      <c r="R11" s="6">
        <v>31</v>
      </c>
      <c r="S11" s="6">
        <v>11</v>
      </c>
      <c r="T11" s="6">
        <v>72</v>
      </c>
      <c r="U11" s="6">
        <v>87</v>
      </c>
      <c r="V11" s="6">
        <v>189</v>
      </c>
      <c r="W11" s="6">
        <v>252</v>
      </c>
      <c r="X11" s="6">
        <v>121</v>
      </c>
      <c r="Y11" s="6">
        <v>155</v>
      </c>
      <c r="Z11" s="8"/>
      <c r="AA11" s="6" t="s">
        <v>38</v>
      </c>
      <c r="AB11" s="6">
        <f>RANK($AF11,$AF$3:$AF$73)</f>
        <v>54</v>
      </c>
      <c r="AC11" s="8">
        <f>+$AF11/$AF$78</f>
        <v>0.6365878453231334</v>
      </c>
      <c r="AD11" s="6">
        <f t="shared" si="0"/>
        <v>58</v>
      </c>
      <c r="AE11" s="8">
        <f t="shared" si="1"/>
        <v>0.14637613298347754</v>
      </c>
      <c r="AF11" s="9">
        <v>224.9213</v>
      </c>
      <c r="AG11" s="9">
        <v>3.682699</v>
      </c>
      <c r="AH11" s="9">
        <v>0</v>
      </c>
      <c r="AI11" s="9">
        <v>0</v>
      </c>
      <c r="AJ11" s="9">
        <v>0</v>
      </c>
      <c r="AK11" s="9">
        <v>0</v>
      </c>
      <c r="AL11" s="9">
        <v>6944.444</v>
      </c>
      <c r="AM11" s="9">
        <v>0</v>
      </c>
      <c r="AN11" s="9">
        <v>1652.893</v>
      </c>
      <c r="AO11" s="9">
        <v>0</v>
      </c>
      <c r="AP11" s="6" t="s">
        <v>38</v>
      </c>
      <c r="AQ11" s="6">
        <f>RANK($AF11,$AF$3:$AF$73)</f>
        <v>54</v>
      </c>
      <c r="AR11" s="8">
        <f>+$AF11/$AF$78</f>
        <v>0.6365878453231334</v>
      </c>
      <c r="AS11" s="8">
        <v>0</v>
      </c>
      <c r="AT11" s="8">
        <v>0</v>
      </c>
      <c r="AU11" s="8">
        <v>7.34876</v>
      </c>
      <c r="AV11" s="8">
        <v>0</v>
      </c>
      <c r="AW11" s="8">
        <v>30.875</v>
      </c>
      <c r="AX11" s="8">
        <v>0</v>
      </c>
      <c r="AY11" s="8">
        <v>0</v>
      </c>
      <c r="AZ11" s="8">
        <v>0</v>
      </c>
    </row>
    <row r="12" spans="1:52" ht="12.75">
      <c r="A12" s="6" t="s">
        <v>39</v>
      </c>
      <c r="B12" s="6">
        <v>28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 t="s">
        <v>39</v>
      </c>
      <c r="O12" s="6">
        <v>33414</v>
      </c>
      <c r="P12" s="6">
        <v>16648</v>
      </c>
      <c r="Q12" s="6">
        <v>16367</v>
      </c>
      <c r="R12" s="6">
        <v>25</v>
      </c>
      <c r="S12" s="6">
        <v>20</v>
      </c>
      <c r="T12" s="6">
        <v>58</v>
      </c>
      <c r="U12" s="6">
        <v>46</v>
      </c>
      <c r="V12" s="6">
        <v>27</v>
      </c>
      <c r="W12" s="6">
        <v>39</v>
      </c>
      <c r="X12" s="6">
        <v>94</v>
      </c>
      <c r="Y12" s="6">
        <v>90</v>
      </c>
      <c r="Z12" s="8"/>
      <c r="AA12" s="6" t="s">
        <v>39</v>
      </c>
      <c r="AB12" s="6">
        <f>RANK($AF12,$AF$3:$AF$73)</f>
        <v>64</v>
      </c>
      <c r="AC12" s="8">
        <f>+$AF12/$AF$78</f>
        <v>0.47601846141003673</v>
      </c>
      <c r="AD12" s="6">
        <f t="shared" si="0"/>
        <v>59</v>
      </c>
      <c r="AE12" s="8">
        <f t="shared" si="1"/>
        <v>0</v>
      </c>
      <c r="AF12" s="9">
        <v>168.1884</v>
      </c>
      <c r="AG12" s="9">
        <v>0</v>
      </c>
      <c r="AH12" s="9">
        <v>4000</v>
      </c>
      <c r="AI12" s="9">
        <v>0</v>
      </c>
      <c r="AJ12" s="9">
        <v>0</v>
      </c>
      <c r="AK12" s="9">
        <v>0</v>
      </c>
      <c r="AL12" s="9">
        <v>1724.138</v>
      </c>
      <c r="AM12" s="9">
        <v>0</v>
      </c>
      <c r="AN12" s="9">
        <v>0</v>
      </c>
      <c r="AO12" s="9">
        <v>0</v>
      </c>
      <c r="AP12" s="6" t="s">
        <v>39</v>
      </c>
      <c r="AQ12" s="6">
        <f>RANK($AF12,$AF$3:$AF$73)</f>
        <v>64</v>
      </c>
      <c r="AR12" s="8">
        <f>+$AF12/$AF$78</f>
        <v>0.47601846141003673</v>
      </c>
      <c r="AS12" s="8">
        <v>23.78286</v>
      </c>
      <c r="AT12" s="8"/>
      <c r="AU12" s="8">
        <v>0</v>
      </c>
      <c r="AV12" s="8"/>
      <c r="AW12" s="8">
        <v>10.25123</v>
      </c>
      <c r="AX12" s="8"/>
      <c r="AY12" s="8">
        <v>0</v>
      </c>
      <c r="AZ12" s="8"/>
    </row>
    <row r="13" spans="1:52" ht="12.75">
      <c r="A13" s="6" t="s">
        <v>40</v>
      </c>
      <c r="B13" s="6">
        <v>55</v>
      </c>
      <c r="C13" s="6">
        <v>1</v>
      </c>
      <c r="D13" s="6">
        <v>4</v>
      </c>
      <c r="E13" s="6">
        <v>0</v>
      </c>
      <c r="F13" s="6">
        <v>5</v>
      </c>
      <c r="G13" s="6">
        <v>0</v>
      </c>
      <c r="H13" s="6">
        <v>0</v>
      </c>
      <c r="I13" s="6">
        <v>0</v>
      </c>
      <c r="J13" s="6">
        <v>2</v>
      </c>
      <c r="K13" s="6">
        <v>1</v>
      </c>
      <c r="L13" s="6">
        <v>1</v>
      </c>
      <c r="M13" s="6">
        <v>0</v>
      </c>
      <c r="N13" s="6" t="s">
        <v>40</v>
      </c>
      <c r="O13" s="6">
        <v>51853</v>
      </c>
      <c r="P13" s="6">
        <v>25065</v>
      </c>
      <c r="Q13" s="6">
        <v>25344</v>
      </c>
      <c r="R13" s="6">
        <v>336</v>
      </c>
      <c r="S13" s="6">
        <v>25</v>
      </c>
      <c r="T13" s="6">
        <v>105</v>
      </c>
      <c r="U13" s="6">
        <v>76</v>
      </c>
      <c r="V13" s="6">
        <v>111</v>
      </c>
      <c r="W13" s="6">
        <v>148</v>
      </c>
      <c r="X13" s="6">
        <v>345</v>
      </c>
      <c r="Y13" s="6">
        <v>298</v>
      </c>
      <c r="Z13" s="8" t="s">
        <v>177</v>
      </c>
      <c r="AA13" s="6" t="s">
        <v>40</v>
      </c>
      <c r="AB13" s="6">
        <f>RANK($AF13,$AF$3:$AF$73)</f>
        <v>55</v>
      </c>
      <c r="AC13" s="8">
        <f>+$AF13/$AF$78</f>
        <v>0.62104457250306</v>
      </c>
      <c r="AD13" s="6">
        <f t="shared" si="0"/>
        <v>56</v>
      </c>
      <c r="AE13" s="8">
        <f t="shared" si="1"/>
        <v>0.15682990451998335</v>
      </c>
      <c r="AF13" s="9">
        <v>219.4295</v>
      </c>
      <c r="AG13" s="9">
        <v>3.945707</v>
      </c>
      <c r="AH13" s="9">
        <v>1488.095</v>
      </c>
      <c r="AI13" s="9">
        <v>0</v>
      </c>
      <c r="AJ13" s="9">
        <v>0</v>
      </c>
      <c r="AK13" s="9">
        <v>0</v>
      </c>
      <c r="AL13" s="9">
        <v>1904.762</v>
      </c>
      <c r="AM13" s="9">
        <v>1315.789</v>
      </c>
      <c r="AN13" s="9">
        <v>1159.42</v>
      </c>
      <c r="AO13" s="9">
        <v>0</v>
      </c>
      <c r="AP13" s="6" t="s">
        <v>40</v>
      </c>
      <c r="AQ13" s="6">
        <f>RANK($AF13,$AF$3:$AF$73)</f>
        <v>55</v>
      </c>
      <c r="AR13" s="8">
        <f>+$AF13/$AF$78</f>
        <v>0.62104457250306</v>
      </c>
      <c r="AS13" s="8">
        <v>6.781656</v>
      </c>
      <c r="AT13" s="8">
        <v>0</v>
      </c>
      <c r="AU13" s="8">
        <v>5.283794</v>
      </c>
      <c r="AV13" s="8">
        <v>0</v>
      </c>
      <c r="AW13" s="8">
        <v>8.680519</v>
      </c>
      <c r="AX13" s="8">
        <v>333.4737</v>
      </c>
      <c r="AY13" s="8">
        <v>0</v>
      </c>
      <c r="AZ13" s="8">
        <v>0</v>
      </c>
    </row>
    <row r="14" spans="1:52" ht="12.75">
      <c r="A14" s="6" t="s">
        <v>41</v>
      </c>
      <c r="B14" s="6">
        <v>29</v>
      </c>
      <c r="C14" s="6">
        <v>1</v>
      </c>
      <c r="D14" s="6">
        <v>0</v>
      </c>
      <c r="E14" s="6">
        <v>0</v>
      </c>
      <c r="F14" s="6">
        <v>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 t="s">
        <v>41</v>
      </c>
      <c r="O14" s="6">
        <v>16536</v>
      </c>
      <c r="P14" s="6">
        <v>8109</v>
      </c>
      <c r="Q14" s="6">
        <v>8165</v>
      </c>
      <c r="R14" s="6">
        <v>27</v>
      </c>
      <c r="S14" s="6">
        <v>29</v>
      </c>
      <c r="T14" s="6">
        <v>12</v>
      </c>
      <c r="U14" s="6">
        <v>15</v>
      </c>
      <c r="V14" s="6">
        <v>28</v>
      </c>
      <c r="W14" s="6">
        <v>52</v>
      </c>
      <c r="X14" s="6">
        <v>57</v>
      </c>
      <c r="Y14" s="6">
        <v>42</v>
      </c>
      <c r="Z14" s="8"/>
      <c r="AA14" s="6" t="s">
        <v>41</v>
      </c>
      <c r="AB14" s="6">
        <f>RANK($AF14,$AF$3:$AF$73)</f>
        <v>21</v>
      </c>
      <c r="AC14" s="8">
        <f>+$AF14/$AF$78</f>
        <v>1.0121815601089352</v>
      </c>
      <c r="AD14" s="6">
        <f t="shared" si="0"/>
        <v>46</v>
      </c>
      <c r="AE14" s="8">
        <f t="shared" si="1"/>
        <v>0.4867970613677205</v>
      </c>
      <c r="AF14" s="9">
        <v>357.6273</v>
      </c>
      <c r="AG14" s="9">
        <v>12.2474</v>
      </c>
      <c r="AH14" s="9">
        <v>7407.407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6" t="s">
        <v>41</v>
      </c>
      <c r="AQ14" s="6">
        <f>RANK($AF14,$AF$3:$AF$73)</f>
        <v>21</v>
      </c>
      <c r="AR14" s="8">
        <f>+$AF14/$AF$78</f>
        <v>1.0121815601089352</v>
      </c>
      <c r="AS14" s="8">
        <v>20.71264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</row>
    <row r="15" spans="1:52" ht="12.75">
      <c r="A15" s="6" t="s">
        <v>42</v>
      </c>
      <c r="B15" s="6">
        <v>547</v>
      </c>
      <c r="C15" s="6">
        <v>68</v>
      </c>
      <c r="D15" s="6">
        <v>62</v>
      </c>
      <c r="E15" s="6">
        <v>5</v>
      </c>
      <c r="F15" s="6">
        <v>832</v>
      </c>
      <c r="G15" s="6">
        <v>73</v>
      </c>
      <c r="H15" s="6">
        <v>8</v>
      </c>
      <c r="I15" s="6">
        <v>1</v>
      </c>
      <c r="J15" s="6">
        <v>16</v>
      </c>
      <c r="K15" s="6">
        <v>2</v>
      </c>
      <c r="L15" s="6">
        <v>15</v>
      </c>
      <c r="M15" s="6">
        <v>2</v>
      </c>
      <c r="N15" s="6" t="s">
        <v>42</v>
      </c>
      <c r="O15" s="6">
        <v>429631</v>
      </c>
      <c r="P15" s="6">
        <v>190015</v>
      </c>
      <c r="Q15" s="6">
        <v>198171</v>
      </c>
      <c r="R15" s="6">
        <v>8147</v>
      </c>
      <c r="S15" s="6">
        <v>7490</v>
      </c>
      <c r="T15" s="6">
        <v>821</v>
      </c>
      <c r="U15" s="6">
        <v>799</v>
      </c>
      <c r="V15" s="6">
        <v>6917</v>
      </c>
      <c r="W15" s="6">
        <v>7294</v>
      </c>
      <c r="X15" s="6">
        <v>5408</v>
      </c>
      <c r="Y15" s="6">
        <v>4569</v>
      </c>
      <c r="Z15" s="8" t="s">
        <v>178</v>
      </c>
      <c r="AA15" s="6" t="s">
        <v>42</v>
      </c>
      <c r="AB15" s="6">
        <f>RANK($AF15,$AF$3:$AF$73)</f>
        <v>33</v>
      </c>
      <c r="AC15" s="8">
        <f>+$AF15/$AF$78</f>
        <v>0.8147552775520196</v>
      </c>
      <c r="AD15" s="6">
        <f t="shared" si="0"/>
        <v>9</v>
      </c>
      <c r="AE15" s="8">
        <f t="shared" si="1"/>
        <v>1.3638696379933444</v>
      </c>
      <c r="AF15" s="9">
        <v>287.872</v>
      </c>
      <c r="AG15" s="9">
        <v>34.3138</v>
      </c>
      <c r="AH15" s="9">
        <v>10212.35</v>
      </c>
      <c r="AI15" s="9">
        <v>974.6329</v>
      </c>
      <c r="AJ15" s="9">
        <v>115.6571</v>
      </c>
      <c r="AK15" s="9">
        <v>13.7099</v>
      </c>
      <c r="AL15" s="9">
        <v>1948.843</v>
      </c>
      <c r="AM15" s="9">
        <v>250.3129</v>
      </c>
      <c r="AN15" s="9">
        <v>1146.45</v>
      </c>
      <c r="AO15" s="9">
        <v>109.4331</v>
      </c>
      <c r="AP15" s="6" t="s">
        <v>42</v>
      </c>
      <c r="AQ15" s="6">
        <f>RANK($AF15,$AF$3:$AF$73)</f>
        <v>33</v>
      </c>
      <c r="AR15" s="8">
        <f>+$AF15/$AF$78</f>
        <v>0.8147552775520196</v>
      </c>
      <c r="AS15" s="8">
        <v>35.47531</v>
      </c>
      <c r="AT15" s="8">
        <v>28.40352</v>
      </c>
      <c r="AU15" s="8">
        <v>3.982498</v>
      </c>
      <c r="AV15" s="8">
        <v>3.189187</v>
      </c>
      <c r="AW15" s="8">
        <v>6.769824</v>
      </c>
      <c r="AX15" s="8">
        <v>7.294817</v>
      </c>
      <c r="AY15" s="8">
        <v>0.4017656</v>
      </c>
      <c r="AZ15" s="8">
        <v>0.3995447</v>
      </c>
    </row>
    <row r="16" spans="1:52" ht="12.75">
      <c r="A16" s="6" t="s">
        <v>43</v>
      </c>
      <c r="B16" s="6">
        <v>81</v>
      </c>
      <c r="C16" s="6">
        <v>4</v>
      </c>
      <c r="D16" s="6">
        <v>13</v>
      </c>
      <c r="E16" s="6">
        <v>0</v>
      </c>
      <c r="F16" s="6">
        <v>7</v>
      </c>
      <c r="G16" s="6">
        <v>0</v>
      </c>
      <c r="H16" s="6">
        <v>0</v>
      </c>
      <c r="I16" s="6">
        <v>0</v>
      </c>
      <c r="J16" s="6">
        <v>4</v>
      </c>
      <c r="K16" s="6">
        <v>0</v>
      </c>
      <c r="L16" s="6">
        <v>0</v>
      </c>
      <c r="M16" s="6">
        <v>0</v>
      </c>
      <c r="N16" s="6" t="s">
        <v>43</v>
      </c>
      <c r="O16" s="6">
        <v>83613</v>
      </c>
      <c r="P16" s="6">
        <v>40535</v>
      </c>
      <c r="Q16" s="6">
        <v>39375</v>
      </c>
      <c r="R16" s="6">
        <v>1438</v>
      </c>
      <c r="S16" s="6">
        <v>56</v>
      </c>
      <c r="T16" s="6">
        <v>199</v>
      </c>
      <c r="U16" s="6">
        <v>97</v>
      </c>
      <c r="V16" s="6">
        <v>163</v>
      </c>
      <c r="W16" s="6">
        <v>193</v>
      </c>
      <c r="X16" s="6">
        <v>931</v>
      </c>
      <c r="Y16" s="6">
        <v>626</v>
      </c>
      <c r="Z16" s="8" t="s">
        <v>179</v>
      </c>
      <c r="AA16" s="6" t="s">
        <v>43</v>
      </c>
      <c r="AB16" s="6">
        <f>RANK($AF16,$AF$3:$AF$73)</f>
        <v>58</v>
      </c>
      <c r="AC16" s="8">
        <f>+$AF16/$AF$78</f>
        <v>0.5655650680648715</v>
      </c>
      <c r="AD16" s="6">
        <f t="shared" si="0"/>
        <v>49</v>
      </c>
      <c r="AE16" s="8">
        <f t="shared" si="1"/>
        <v>0.40377875395823626</v>
      </c>
      <c r="AF16" s="9">
        <v>199.8273</v>
      </c>
      <c r="AG16" s="9">
        <v>10.15873</v>
      </c>
      <c r="AH16" s="9">
        <v>486.7872</v>
      </c>
      <c r="AI16" s="9">
        <v>0</v>
      </c>
      <c r="AJ16" s="9">
        <v>0</v>
      </c>
      <c r="AK16" s="9">
        <v>0</v>
      </c>
      <c r="AL16" s="9">
        <v>2010.05</v>
      </c>
      <c r="AM16" s="9">
        <v>0</v>
      </c>
      <c r="AN16" s="9">
        <v>1396.348</v>
      </c>
      <c r="AO16" s="9">
        <v>0</v>
      </c>
      <c r="AP16" s="6" t="s">
        <v>43</v>
      </c>
      <c r="AQ16" s="6">
        <f>RANK($AF16,$AF$3:$AF$73)</f>
        <v>58</v>
      </c>
      <c r="AR16" s="8">
        <f>+$AF16/$AF$78</f>
        <v>0.5655650680648715</v>
      </c>
      <c r="AS16" s="8">
        <v>2.436039</v>
      </c>
      <c r="AT16" s="8">
        <v>0</v>
      </c>
      <c r="AU16" s="8">
        <v>6.987773</v>
      </c>
      <c r="AV16" s="8">
        <v>0</v>
      </c>
      <c r="AW16" s="8">
        <v>10.05894</v>
      </c>
      <c r="AX16" s="8">
        <v>0</v>
      </c>
      <c r="AY16" s="8">
        <v>0</v>
      </c>
      <c r="AZ16" s="8">
        <v>0</v>
      </c>
    </row>
    <row r="17" spans="1:52" ht="12.75">
      <c r="A17" s="6" t="s">
        <v>44</v>
      </c>
      <c r="B17" s="6">
        <v>34</v>
      </c>
      <c r="C17" s="6">
        <v>2</v>
      </c>
      <c r="D17" s="6">
        <v>1</v>
      </c>
      <c r="E17" s="6">
        <v>1</v>
      </c>
      <c r="F17" s="6">
        <v>3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 t="s">
        <v>44</v>
      </c>
      <c r="O17" s="6">
        <v>27088</v>
      </c>
      <c r="P17" s="6">
        <v>13127</v>
      </c>
      <c r="Q17" s="6">
        <v>13410</v>
      </c>
      <c r="R17" s="6">
        <v>31</v>
      </c>
      <c r="S17" s="6">
        <v>19</v>
      </c>
      <c r="T17" s="6">
        <v>89</v>
      </c>
      <c r="U17" s="6">
        <v>103</v>
      </c>
      <c r="V17" s="6">
        <v>34</v>
      </c>
      <c r="W17" s="6">
        <v>41</v>
      </c>
      <c r="X17" s="6">
        <v>113</v>
      </c>
      <c r="Y17" s="6">
        <v>121</v>
      </c>
      <c r="Z17" s="8"/>
      <c r="AA17" s="6" t="s">
        <v>44</v>
      </c>
      <c r="AB17" s="6">
        <f>RANK($AF17,$AF$3:$AF$73)</f>
        <v>44</v>
      </c>
      <c r="AC17" s="8">
        <f>+$AF17/$AF$78</f>
        <v>0.7330626681432069</v>
      </c>
      <c r="AD17" s="6">
        <f t="shared" si="0"/>
        <v>41</v>
      </c>
      <c r="AE17" s="8">
        <f t="shared" si="1"/>
        <v>0.5927958754129783</v>
      </c>
      <c r="AF17" s="9">
        <v>259.0081</v>
      </c>
      <c r="AG17" s="9">
        <v>14.91424</v>
      </c>
      <c r="AH17" s="9">
        <v>9677.419</v>
      </c>
      <c r="AI17" s="9">
        <v>0</v>
      </c>
      <c r="AJ17" s="9">
        <v>0</v>
      </c>
      <c r="AK17" s="9">
        <v>0</v>
      </c>
      <c r="AL17" s="9">
        <v>1123.595</v>
      </c>
      <c r="AM17" s="9">
        <v>970.8738</v>
      </c>
      <c r="AN17" s="9">
        <v>884.9557</v>
      </c>
      <c r="AO17" s="9">
        <v>826.4463</v>
      </c>
      <c r="AP17" s="6" t="s">
        <v>44</v>
      </c>
      <c r="AQ17" s="6">
        <f>RANK($AF17,$AF$3:$AF$73)</f>
        <v>44</v>
      </c>
      <c r="AR17" s="8">
        <f>+$AF17/$AF$78</f>
        <v>0.7330626681432069</v>
      </c>
      <c r="AS17" s="8">
        <v>37.36338</v>
      </c>
      <c r="AT17" s="8">
        <v>0</v>
      </c>
      <c r="AU17" s="8">
        <v>3.41671</v>
      </c>
      <c r="AV17" s="8">
        <v>55.41322</v>
      </c>
      <c r="AW17" s="8">
        <v>4.33807</v>
      </c>
      <c r="AX17" s="8">
        <v>65.09709</v>
      </c>
      <c r="AY17" s="8">
        <v>0</v>
      </c>
      <c r="AZ17" s="8">
        <v>0</v>
      </c>
    </row>
    <row r="18" spans="1:52" ht="12.75">
      <c r="A18" s="6" t="s">
        <v>45</v>
      </c>
      <c r="B18" s="6">
        <v>66</v>
      </c>
      <c r="C18" s="6">
        <v>2</v>
      </c>
      <c r="D18" s="6">
        <v>5</v>
      </c>
      <c r="E18" s="6">
        <v>1</v>
      </c>
      <c r="F18" s="6">
        <v>7</v>
      </c>
      <c r="G18" s="6">
        <v>0</v>
      </c>
      <c r="H18" s="6">
        <v>1</v>
      </c>
      <c r="I18" s="6">
        <v>0</v>
      </c>
      <c r="J18" s="6">
        <v>4</v>
      </c>
      <c r="K18" s="6">
        <v>0</v>
      </c>
      <c r="L18" s="6">
        <v>4</v>
      </c>
      <c r="M18" s="6">
        <v>0</v>
      </c>
      <c r="N18" s="6" t="s">
        <v>45</v>
      </c>
      <c r="O18" s="6">
        <v>42990</v>
      </c>
      <c r="P18" s="6">
        <v>20142</v>
      </c>
      <c r="Q18" s="6">
        <v>21027</v>
      </c>
      <c r="R18" s="6">
        <v>130</v>
      </c>
      <c r="S18" s="6">
        <v>73</v>
      </c>
      <c r="T18" s="6">
        <v>441</v>
      </c>
      <c r="U18" s="6">
        <v>465</v>
      </c>
      <c r="V18" s="6">
        <v>189</v>
      </c>
      <c r="W18" s="6">
        <v>217</v>
      </c>
      <c r="X18" s="6">
        <v>159</v>
      </c>
      <c r="Y18" s="6">
        <v>147</v>
      </c>
      <c r="Z18" s="8"/>
      <c r="AA18" s="6" t="s">
        <v>45</v>
      </c>
      <c r="AB18" s="6">
        <f>RANK($AF18,$AF$3:$AF$73)</f>
        <v>26</v>
      </c>
      <c r="AC18" s="8">
        <f>+$AF18/$AF$78</f>
        <v>0.9274042402141983</v>
      </c>
      <c r="AD18" s="6">
        <f t="shared" si="0"/>
        <v>50</v>
      </c>
      <c r="AE18" s="8">
        <f t="shared" si="1"/>
        <v>0.3780565012136439</v>
      </c>
      <c r="AF18" s="9">
        <v>327.6735</v>
      </c>
      <c r="AG18" s="9">
        <v>9.51158</v>
      </c>
      <c r="AH18" s="9">
        <v>5384.615</v>
      </c>
      <c r="AI18" s="9">
        <v>0</v>
      </c>
      <c r="AJ18" s="9">
        <v>529.1005</v>
      </c>
      <c r="AK18" s="9">
        <v>0</v>
      </c>
      <c r="AL18" s="9">
        <v>907.0295</v>
      </c>
      <c r="AM18" s="9">
        <v>0</v>
      </c>
      <c r="AN18" s="9">
        <v>3144.654</v>
      </c>
      <c r="AO18" s="9">
        <v>680.2721</v>
      </c>
      <c r="AP18" s="6" t="s">
        <v>45</v>
      </c>
      <c r="AQ18" s="6">
        <f>RANK($AF18,$AF$3:$AF$73)</f>
        <v>26</v>
      </c>
      <c r="AR18" s="8">
        <f>+$AF18/$AF$78</f>
        <v>0.9274042402141983</v>
      </c>
      <c r="AS18" s="8">
        <v>16.43287</v>
      </c>
      <c r="AT18" s="8">
        <v>0</v>
      </c>
      <c r="AU18" s="8">
        <v>9.596912</v>
      </c>
      <c r="AV18" s="8">
        <v>71.52041</v>
      </c>
      <c r="AW18" s="8">
        <v>2.768089</v>
      </c>
      <c r="AX18" s="8">
        <v>0</v>
      </c>
      <c r="AY18" s="8">
        <v>1.614719</v>
      </c>
      <c r="AZ18" s="8">
        <v>0</v>
      </c>
    </row>
    <row r="19" spans="1:52" ht="12.75">
      <c r="A19" s="6" t="s">
        <v>46</v>
      </c>
      <c r="B19" s="6">
        <v>27</v>
      </c>
      <c r="C19" s="6">
        <v>4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 t="s">
        <v>46</v>
      </c>
      <c r="O19" s="6">
        <v>39223</v>
      </c>
      <c r="P19" s="6">
        <v>18833</v>
      </c>
      <c r="Q19" s="6">
        <v>18760</v>
      </c>
      <c r="R19" s="6">
        <v>140</v>
      </c>
      <c r="S19" s="6">
        <v>92</v>
      </c>
      <c r="T19" s="6">
        <v>54</v>
      </c>
      <c r="U19" s="6">
        <v>62</v>
      </c>
      <c r="V19" s="6">
        <v>452</v>
      </c>
      <c r="W19" s="6">
        <v>534</v>
      </c>
      <c r="X19" s="6">
        <v>146</v>
      </c>
      <c r="Y19" s="6">
        <v>150</v>
      </c>
      <c r="Z19" s="8"/>
      <c r="AA19" s="6" t="s">
        <v>46</v>
      </c>
      <c r="AB19" s="6">
        <f>RANK($AF19,$AF$3:$AF$73)</f>
        <v>67</v>
      </c>
      <c r="AC19" s="8">
        <f>+$AF19/$AF$78</f>
        <v>0.405762687126071</v>
      </c>
      <c r="AD19" s="6">
        <f t="shared" si="0"/>
        <v>27</v>
      </c>
      <c r="AE19" s="8">
        <f t="shared" si="1"/>
        <v>0.847483341002995</v>
      </c>
      <c r="AF19" s="9">
        <v>143.3654</v>
      </c>
      <c r="AG19" s="9">
        <v>21.32196</v>
      </c>
      <c r="AH19" s="9">
        <v>1428.571</v>
      </c>
      <c r="AI19" s="9">
        <v>0</v>
      </c>
      <c r="AJ19" s="9">
        <v>221.2389</v>
      </c>
      <c r="AK19" s="9">
        <v>0</v>
      </c>
      <c r="AL19" s="9">
        <v>1851.852</v>
      </c>
      <c r="AM19" s="9">
        <v>0</v>
      </c>
      <c r="AN19" s="9">
        <v>0</v>
      </c>
      <c r="AO19" s="9">
        <v>0</v>
      </c>
      <c r="AP19" s="6" t="s">
        <v>46</v>
      </c>
      <c r="AQ19" s="6">
        <f>RANK($AF19,$AF$3:$AF$73)</f>
        <v>67</v>
      </c>
      <c r="AR19" s="8">
        <f>+$AF19/$AF$78</f>
        <v>0.405762687126071</v>
      </c>
      <c r="AS19" s="8">
        <v>9.96455</v>
      </c>
      <c r="AT19" s="8">
        <v>0</v>
      </c>
      <c r="AU19" s="8">
        <v>0</v>
      </c>
      <c r="AV19" s="8">
        <v>0</v>
      </c>
      <c r="AW19" s="8">
        <v>12.91701</v>
      </c>
      <c r="AX19" s="8">
        <v>0</v>
      </c>
      <c r="AY19" s="8">
        <v>1.543182</v>
      </c>
      <c r="AZ19" s="8">
        <v>0</v>
      </c>
    </row>
    <row r="20" spans="1:52" ht="12.75">
      <c r="A20" s="6" t="s">
        <v>47</v>
      </c>
      <c r="B20" s="6">
        <v>178</v>
      </c>
      <c r="C20" s="6">
        <v>12</v>
      </c>
      <c r="D20" s="6">
        <v>8</v>
      </c>
      <c r="E20" s="6">
        <v>0</v>
      </c>
      <c r="F20" s="6">
        <v>25</v>
      </c>
      <c r="G20" s="6">
        <v>1</v>
      </c>
      <c r="H20" s="6">
        <v>7</v>
      </c>
      <c r="I20" s="6">
        <v>0</v>
      </c>
      <c r="J20" s="6">
        <v>10</v>
      </c>
      <c r="K20" s="6">
        <v>1</v>
      </c>
      <c r="L20" s="6">
        <v>3</v>
      </c>
      <c r="M20" s="6">
        <v>0</v>
      </c>
      <c r="N20" s="6" t="s">
        <v>47</v>
      </c>
      <c r="O20" s="6">
        <v>89826</v>
      </c>
      <c r="P20" s="6">
        <v>40856</v>
      </c>
      <c r="Q20" s="6">
        <v>44168</v>
      </c>
      <c r="R20" s="6">
        <v>198</v>
      </c>
      <c r="S20" s="6">
        <v>119</v>
      </c>
      <c r="T20" s="6">
        <v>262</v>
      </c>
      <c r="U20" s="6">
        <v>277</v>
      </c>
      <c r="V20" s="6">
        <v>1615</v>
      </c>
      <c r="W20" s="6">
        <v>1647</v>
      </c>
      <c r="X20" s="6">
        <v>343</v>
      </c>
      <c r="Y20" s="6">
        <v>341</v>
      </c>
      <c r="Z20" s="8"/>
      <c r="AA20" s="6" t="s">
        <v>47</v>
      </c>
      <c r="AB20" s="6">
        <f>RANK($AF20,$AF$3:$AF$73)</f>
        <v>12</v>
      </c>
      <c r="AC20" s="8">
        <f>+$AF20/$AF$78</f>
        <v>1.2330818130293757</v>
      </c>
      <c r="AD20" s="6">
        <f t="shared" si="0"/>
        <v>18</v>
      </c>
      <c r="AE20" s="8">
        <f t="shared" si="1"/>
        <v>1.0798850770227955</v>
      </c>
      <c r="AF20" s="9">
        <v>435.6765</v>
      </c>
      <c r="AG20" s="9">
        <v>27.16899</v>
      </c>
      <c r="AH20" s="9">
        <v>12626.26</v>
      </c>
      <c r="AI20" s="9">
        <v>840.3361</v>
      </c>
      <c r="AJ20" s="9">
        <v>433.4365</v>
      </c>
      <c r="AK20" s="9">
        <v>0</v>
      </c>
      <c r="AL20" s="9">
        <v>3816.794</v>
      </c>
      <c r="AM20" s="9">
        <v>361.0108</v>
      </c>
      <c r="AN20" s="9">
        <v>2332.362</v>
      </c>
      <c r="AO20" s="9">
        <v>0</v>
      </c>
      <c r="AP20" s="6" t="s">
        <v>47</v>
      </c>
      <c r="AQ20" s="6">
        <f>RANK($AF20,$AF$3:$AF$73)</f>
        <v>12</v>
      </c>
      <c r="AR20" s="8">
        <f>+$AF20/$AF$78</f>
        <v>1.2330818130293757</v>
      </c>
      <c r="AS20" s="8">
        <v>28.98082</v>
      </c>
      <c r="AT20" s="8">
        <v>30.92997</v>
      </c>
      <c r="AU20" s="8">
        <v>5.353425</v>
      </c>
      <c r="AV20" s="8">
        <v>0</v>
      </c>
      <c r="AW20" s="8">
        <v>8.760614</v>
      </c>
      <c r="AX20" s="8">
        <v>13.28761</v>
      </c>
      <c r="AY20" s="8">
        <v>0.9948586</v>
      </c>
      <c r="AZ20" s="8">
        <v>0</v>
      </c>
    </row>
    <row r="21" spans="1:52" ht="12.75">
      <c r="A21" s="6" t="s">
        <v>48</v>
      </c>
      <c r="B21" s="6">
        <v>12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 t="s">
        <v>48</v>
      </c>
      <c r="O21" s="6">
        <v>5138</v>
      </c>
      <c r="P21" s="6">
        <v>2594</v>
      </c>
      <c r="Q21" s="6">
        <v>2487</v>
      </c>
      <c r="R21" s="6">
        <v>9</v>
      </c>
      <c r="S21" s="6">
        <v>2</v>
      </c>
      <c r="T21" s="6">
        <v>10</v>
      </c>
      <c r="U21" s="6">
        <v>7</v>
      </c>
      <c r="V21" s="6">
        <v>2</v>
      </c>
      <c r="W21" s="6">
        <v>6</v>
      </c>
      <c r="X21" s="6">
        <v>8</v>
      </c>
      <c r="Y21" s="6">
        <v>13</v>
      </c>
      <c r="Z21" s="8"/>
      <c r="AA21" s="6" t="s">
        <v>48</v>
      </c>
      <c r="AB21" s="6">
        <f>RANK($AF21,$AF$3:$AF$73)</f>
        <v>8</v>
      </c>
      <c r="AC21" s="8">
        <f>+$AF21/$AF$78</f>
        <v>1.3092995495471236</v>
      </c>
      <c r="AD21" s="6">
        <f t="shared" si="0"/>
        <v>59</v>
      </c>
      <c r="AE21" s="8">
        <f t="shared" si="1"/>
        <v>0</v>
      </c>
      <c r="AF21" s="9">
        <v>462.606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6" t="s">
        <v>48</v>
      </c>
      <c r="AQ21" s="6">
        <f>RANK($AF21,$AF$3:$AF$73)</f>
        <v>8</v>
      </c>
      <c r="AR21" s="8">
        <f>+$AF21/$AF$78</f>
        <v>1.3092995495471236</v>
      </c>
      <c r="AS21" s="8">
        <v>0</v>
      </c>
      <c r="AT21" s="8"/>
      <c r="AU21" s="8">
        <v>0</v>
      </c>
      <c r="AV21" s="8"/>
      <c r="AW21" s="8">
        <v>0</v>
      </c>
      <c r="AX21" s="8"/>
      <c r="AY21" s="8">
        <v>0</v>
      </c>
      <c r="AZ21" s="8"/>
    </row>
    <row r="22" spans="1:52" ht="12.75">
      <c r="A22" s="6" t="s">
        <v>49</v>
      </c>
      <c r="B22" s="6">
        <v>122</v>
      </c>
      <c r="C22" s="6">
        <v>11</v>
      </c>
      <c r="D22" s="6">
        <v>9</v>
      </c>
      <c r="E22" s="6">
        <v>1</v>
      </c>
      <c r="F22" s="6">
        <v>25</v>
      </c>
      <c r="G22" s="6">
        <v>1</v>
      </c>
      <c r="H22" s="6">
        <v>1</v>
      </c>
      <c r="I22" s="6">
        <v>0</v>
      </c>
      <c r="J22" s="6">
        <v>2</v>
      </c>
      <c r="K22" s="6">
        <v>0</v>
      </c>
      <c r="L22" s="6">
        <v>1</v>
      </c>
      <c r="M22" s="6">
        <v>0</v>
      </c>
      <c r="N22" s="6" t="s">
        <v>49</v>
      </c>
      <c r="O22" s="6">
        <v>94857</v>
      </c>
      <c r="P22" s="6">
        <v>44758</v>
      </c>
      <c r="Q22" s="6">
        <v>47197</v>
      </c>
      <c r="R22" s="6">
        <v>131</v>
      </c>
      <c r="S22" s="6">
        <v>225</v>
      </c>
      <c r="T22" s="6">
        <v>156</v>
      </c>
      <c r="U22" s="6">
        <v>183</v>
      </c>
      <c r="V22" s="6">
        <v>329</v>
      </c>
      <c r="W22" s="6">
        <v>383</v>
      </c>
      <c r="X22" s="6">
        <v>761</v>
      </c>
      <c r="Y22" s="6">
        <v>734</v>
      </c>
      <c r="Z22" s="8" t="s">
        <v>180</v>
      </c>
      <c r="AA22" s="6" t="s">
        <v>49</v>
      </c>
      <c r="AB22" s="6">
        <f>RANK($AF22,$AF$3:$AF$73)</f>
        <v>40</v>
      </c>
      <c r="AC22" s="8">
        <f>+$AF22/$AF$78</f>
        <v>0.7714663089473685</v>
      </c>
      <c r="AD22" s="6">
        <f t="shared" si="0"/>
        <v>24</v>
      </c>
      <c r="AE22" s="8">
        <f t="shared" si="1"/>
        <v>0.9263655785359401</v>
      </c>
      <c r="AF22" s="9">
        <v>272.577</v>
      </c>
      <c r="AG22" s="9">
        <v>23.30657</v>
      </c>
      <c r="AH22" s="9">
        <v>19083.97</v>
      </c>
      <c r="AI22" s="9">
        <v>444.4445</v>
      </c>
      <c r="AJ22" s="9">
        <v>303.9514</v>
      </c>
      <c r="AK22" s="9">
        <v>0</v>
      </c>
      <c r="AL22" s="9">
        <v>1282.051</v>
      </c>
      <c r="AM22" s="9">
        <v>0</v>
      </c>
      <c r="AN22" s="9">
        <v>1182.654</v>
      </c>
      <c r="AO22" s="9">
        <v>136.2398</v>
      </c>
      <c r="AP22" s="6" t="s">
        <v>49</v>
      </c>
      <c r="AQ22" s="6">
        <f>RANK($AF22,$AF$3:$AF$73)</f>
        <v>40</v>
      </c>
      <c r="AR22" s="8">
        <f>+$AF22/$AF$78</f>
        <v>0.7714663089473685</v>
      </c>
      <c r="AS22" s="8">
        <v>70.01314</v>
      </c>
      <c r="AT22" s="8">
        <v>19.0695</v>
      </c>
      <c r="AU22" s="8">
        <v>4.338791</v>
      </c>
      <c r="AV22" s="8">
        <v>5.845553</v>
      </c>
      <c r="AW22" s="8">
        <v>4.703447</v>
      </c>
      <c r="AX22" s="8">
        <v>0</v>
      </c>
      <c r="AY22" s="8">
        <v>1.115103</v>
      </c>
      <c r="AZ22" s="8">
        <v>0</v>
      </c>
    </row>
    <row r="23" spans="1:52" ht="12.75">
      <c r="A23" s="6" t="s">
        <v>50</v>
      </c>
      <c r="B23" s="6">
        <v>11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7</v>
      </c>
      <c r="K23" s="6">
        <v>1</v>
      </c>
      <c r="L23" s="6">
        <v>0</v>
      </c>
      <c r="M23" s="6">
        <v>0</v>
      </c>
      <c r="N23" s="6" t="s">
        <v>50</v>
      </c>
      <c r="O23" s="6">
        <v>9674</v>
      </c>
      <c r="P23" s="6">
        <v>4314</v>
      </c>
      <c r="Q23" s="6">
        <v>4263</v>
      </c>
      <c r="R23" s="6">
        <v>89</v>
      </c>
      <c r="S23" s="6">
        <v>35</v>
      </c>
      <c r="T23" s="6">
        <v>456</v>
      </c>
      <c r="U23" s="6">
        <v>445</v>
      </c>
      <c r="V23" s="6">
        <v>7</v>
      </c>
      <c r="W23" s="6">
        <v>16</v>
      </c>
      <c r="X23" s="6">
        <v>32</v>
      </c>
      <c r="Y23" s="6">
        <v>17</v>
      </c>
      <c r="Z23" s="8"/>
      <c r="AA23" s="6" t="s">
        <v>50</v>
      </c>
      <c r="AB23" s="6">
        <f>RANK($AF23,$AF$3:$AF$73)</f>
        <v>47</v>
      </c>
      <c r="AC23" s="8">
        <f>+$AF23/$AF$78</f>
        <v>0.7216728154883721</v>
      </c>
      <c r="AD23" s="6">
        <f t="shared" si="0"/>
        <v>59</v>
      </c>
      <c r="AE23" s="8">
        <f t="shared" si="1"/>
        <v>0</v>
      </c>
      <c r="AF23" s="9">
        <v>254.9838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1535.088</v>
      </c>
      <c r="AM23" s="9">
        <v>224.7191</v>
      </c>
      <c r="AN23" s="9">
        <v>0</v>
      </c>
      <c r="AO23" s="9">
        <v>0</v>
      </c>
      <c r="AP23" s="6" t="s">
        <v>50</v>
      </c>
      <c r="AQ23" s="6">
        <f>RANK($AF23,$AF$3:$AF$73)</f>
        <v>47</v>
      </c>
      <c r="AR23" s="8">
        <f>+$AF23/$AF$78</f>
        <v>0.7216728154883721</v>
      </c>
      <c r="AS23" s="8">
        <v>0</v>
      </c>
      <c r="AT23" s="8"/>
      <c r="AU23" s="8">
        <v>0</v>
      </c>
      <c r="AV23" s="8"/>
      <c r="AW23" s="8">
        <v>6.020335</v>
      </c>
      <c r="AX23" s="8"/>
      <c r="AY23" s="8">
        <v>0</v>
      </c>
      <c r="AZ23" s="8"/>
    </row>
    <row r="24" spans="1:52" ht="12.75">
      <c r="A24" s="6" t="s">
        <v>51</v>
      </c>
      <c r="B24" s="6">
        <v>67</v>
      </c>
      <c r="C24" s="6">
        <v>6</v>
      </c>
      <c r="D24" s="6">
        <v>3</v>
      </c>
      <c r="E24" s="6">
        <v>0</v>
      </c>
      <c r="F24" s="6">
        <v>6</v>
      </c>
      <c r="G24" s="6">
        <v>0</v>
      </c>
      <c r="H24" s="6">
        <v>0</v>
      </c>
      <c r="I24" s="6">
        <v>0</v>
      </c>
      <c r="J24" s="6">
        <v>2</v>
      </c>
      <c r="K24" s="6">
        <v>0</v>
      </c>
      <c r="L24" s="6">
        <v>0</v>
      </c>
      <c r="M24" s="6">
        <v>0</v>
      </c>
      <c r="N24" s="6" t="s">
        <v>51</v>
      </c>
      <c r="O24" s="6">
        <v>49339</v>
      </c>
      <c r="P24" s="6">
        <v>24513</v>
      </c>
      <c r="Q24" s="6">
        <v>23977</v>
      </c>
      <c r="R24" s="6">
        <v>127</v>
      </c>
      <c r="S24" s="6">
        <v>40</v>
      </c>
      <c r="T24" s="6">
        <v>45</v>
      </c>
      <c r="U24" s="6">
        <v>50</v>
      </c>
      <c r="V24" s="6">
        <v>185</v>
      </c>
      <c r="W24" s="6">
        <v>152</v>
      </c>
      <c r="X24" s="6">
        <v>118</v>
      </c>
      <c r="Y24" s="6">
        <v>132</v>
      </c>
      <c r="Z24" s="8"/>
      <c r="AA24" s="6" t="s">
        <v>51</v>
      </c>
      <c r="AB24" s="6">
        <f>RANK($AF24,$AF$3:$AF$73)</f>
        <v>39</v>
      </c>
      <c r="AC24" s="8">
        <f>+$AF24/$AF$78</f>
        <v>0.7735816522056305</v>
      </c>
      <c r="AD24" s="6">
        <f t="shared" si="0"/>
        <v>20</v>
      </c>
      <c r="AE24" s="8">
        <f t="shared" si="1"/>
        <v>0.9946274252269551</v>
      </c>
      <c r="AF24" s="9">
        <v>273.3244</v>
      </c>
      <c r="AG24" s="9">
        <v>25.02398</v>
      </c>
      <c r="AH24" s="9">
        <v>4724.41</v>
      </c>
      <c r="AI24" s="9">
        <v>0</v>
      </c>
      <c r="AJ24" s="9">
        <v>0</v>
      </c>
      <c r="AK24" s="9">
        <v>0</v>
      </c>
      <c r="AL24" s="9">
        <v>4444.444</v>
      </c>
      <c r="AM24" s="9">
        <v>0</v>
      </c>
      <c r="AN24" s="9">
        <v>2542.373</v>
      </c>
      <c r="AO24" s="9">
        <v>0</v>
      </c>
      <c r="AP24" s="6" t="s">
        <v>51</v>
      </c>
      <c r="AQ24" s="6">
        <f>RANK($AF24,$AF$3:$AF$73)</f>
        <v>39</v>
      </c>
      <c r="AR24" s="8">
        <f>+$AF24/$AF$78</f>
        <v>0.7735816522056305</v>
      </c>
      <c r="AS24" s="8">
        <v>17.28499</v>
      </c>
      <c r="AT24" s="8">
        <v>0</v>
      </c>
      <c r="AU24" s="8">
        <v>9.301669</v>
      </c>
      <c r="AV24" s="8">
        <v>0</v>
      </c>
      <c r="AW24" s="8">
        <v>16.26069</v>
      </c>
      <c r="AX24" s="8">
        <v>0</v>
      </c>
      <c r="AY24" s="8">
        <v>0</v>
      </c>
      <c r="AZ24" s="8">
        <v>0</v>
      </c>
    </row>
    <row r="25" spans="1:52" ht="12.75">
      <c r="A25" s="6" t="s">
        <v>52</v>
      </c>
      <c r="B25" s="6">
        <v>37</v>
      </c>
      <c r="C25" s="6">
        <v>1</v>
      </c>
      <c r="D25" s="6">
        <v>1</v>
      </c>
      <c r="E25" s="6">
        <v>1</v>
      </c>
      <c r="F25" s="6">
        <v>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6" t="s">
        <v>52</v>
      </c>
      <c r="O25" s="6">
        <v>33866</v>
      </c>
      <c r="P25" s="6">
        <v>16429</v>
      </c>
      <c r="Q25" s="6">
        <v>16994</v>
      </c>
      <c r="R25" s="6">
        <v>40</v>
      </c>
      <c r="S25" s="6">
        <v>12</v>
      </c>
      <c r="T25" s="6">
        <v>34</v>
      </c>
      <c r="U25" s="6">
        <v>28</v>
      </c>
      <c r="V25" s="6">
        <v>50</v>
      </c>
      <c r="W25" s="6">
        <v>76</v>
      </c>
      <c r="X25" s="6">
        <v>96</v>
      </c>
      <c r="Y25" s="6">
        <v>107</v>
      </c>
      <c r="Z25" s="8"/>
      <c r="AA25" s="6" t="s">
        <v>52</v>
      </c>
      <c r="AB25" s="6">
        <f>RANK($AF25,$AF$3:$AF$73)</f>
        <v>52</v>
      </c>
      <c r="AC25" s="8">
        <f>+$AF25/$AF$78</f>
        <v>0.6374091894675643</v>
      </c>
      <c r="AD25" s="6">
        <f t="shared" si="0"/>
        <v>55</v>
      </c>
      <c r="AE25" s="8">
        <f t="shared" si="1"/>
        <v>0.23388827276189683</v>
      </c>
      <c r="AF25" s="9">
        <v>225.2115</v>
      </c>
      <c r="AG25" s="9">
        <v>5.88443</v>
      </c>
      <c r="AH25" s="9">
        <v>5000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1041.667</v>
      </c>
      <c r="AO25" s="9">
        <v>934.5795</v>
      </c>
      <c r="AP25" s="6" t="s">
        <v>52</v>
      </c>
      <c r="AQ25" s="6">
        <f>RANK($AF25,$AF$3:$AF$73)</f>
        <v>52</v>
      </c>
      <c r="AR25" s="8">
        <f>+$AF25/$AF$78</f>
        <v>0.6374091894675643</v>
      </c>
      <c r="AS25" s="8">
        <v>22.20135</v>
      </c>
      <c r="AT25" s="8">
        <v>0</v>
      </c>
      <c r="AU25" s="8">
        <v>4.625281</v>
      </c>
      <c r="AV25" s="8">
        <v>158.8224</v>
      </c>
      <c r="AW25" s="8">
        <v>0</v>
      </c>
      <c r="AX25" s="8">
        <v>0</v>
      </c>
      <c r="AY25" s="8">
        <v>0</v>
      </c>
      <c r="AZ25" s="8">
        <v>0</v>
      </c>
    </row>
    <row r="26" spans="1:52" ht="12.75">
      <c r="A26" s="6" t="s">
        <v>53</v>
      </c>
      <c r="B26" s="6">
        <v>25</v>
      </c>
      <c r="C26" s="6">
        <v>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 t="s">
        <v>53</v>
      </c>
      <c r="O26" s="6">
        <v>19572</v>
      </c>
      <c r="P26" s="6">
        <v>9306</v>
      </c>
      <c r="Q26" s="6">
        <v>9729</v>
      </c>
      <c r="R26" s="6">
        <v>14</v>
      </c>
      <c r="S26" s="6">
        <v>13</v>
      </c>
      <c r="T26" s="6">
        <v>25</v>
      </c>
      <c r="U26" s="6">
        <v>23</v>
      </c>
      <c r="V26" s="6">
        <v>78</v>
      </c>
      <c r="W26" s="6">
        <v>83</v>
      </c>
      <c r="X26" s="6">
        <v>139</v>
      </c>
      <c r="Y26" s="6">
        <v>162</v>
      </c>
      <c r="Z26" s="8"/>
      <c r="AA26" s="6" t="s">
        <v>53</v>
      </c>
      <c r="AB26" s="6">
        <f>RANK($AF26,$AF$3:$AF$73)</f>
        <v>41</v>
      </c>
      <c r="AC26" s="8">
        <f>+$AF26/$AF$78</f>
        <v>0.7603345768506732</v>
      </c>
      <c r="AD26" s="6">
        <f t="shared" si="0"/>
        <v>31</v>
      </c>
      <c r="AE26" s="8">
        <f t="shared" si="1"/>
        <v>0.8170824722179699</v>
      </c>
      <c r="AF26" s="9">
        <v>268.6439</v>
      </c>
      <c r="AG26" s="9">
        <v>20.5571</v>
      </c>
      <c r="AH26" s="9">
        <v>0</v>
      </c>
      <c r="AI26" s="9">
        <v>0</v>
      </c>
      <c r="AJ26" s="9">
        <v>0</v>
      </c>
      <c r="AK26" s="9">
        <v>0</v>
      </c>
      <c r="AL26" s="9">
        <v>4000</v>
      </c>
      <c r="AM26" s="9">
        <v>0</v>
      </c>
      <c r="AN26" s="9">
        <v>0</v>
      </c>
      <c r="AO26" s="9">
        <v>0</v>
      </c>
      <c r="AP26" s="6" t="s">
        <v>53</v>
      </c>
      <c r="AQ26" s="6">
        <f>RANK($AF26,$AF$3:$AF$73)</f>
        <v>41</v>
      </c>
      <c r="AR26" s="8">
        <f>+$AF26/$AF$78</f>
        <v>0.7603345768506732</v>
      </c>
      <c r="AS26" s="8">
        <v>0</v>
      </c>
      <c r="AT26" s="8">
        <v>0</v>
      </c>
      <c r="AU26" s="8">
        <v>0</v>
      </c>
      <c r="AV26" s="8">
        <v>0</v>
      </c>
      <c r="AW26" s="8">
        <v>14.8896</v>
      </c>
      <c r="AX26" s="8">
        <v>0</v>
      </c>
      <c r="AY26" s="8">
        <v>0</v>
      </c>
      <c r="AZ26" s="8">
        <v>0</v>
      </c>
    </row>
    <row r="27" spans="1:52" ht="12.75">
      <c r="A27" s="6" t="s">
        <v>54</v>
      </c>
      <c r="B27" s="6">
        <v>21</v>
      </c>
      <c r="C27" s="6">
        <v>2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54</v>
      </c>
      <c r="O27" s="6">
        <v>22718</v>
      </c>
      <c r="P27" s="6">
        <v>11259</v>
      </c>
      <c r="Q27" s="6">
        <v>11279</v>
      </c>
      <c r="R27" s="6">
        <v>17</v>
      </c>
      <c r="S27" s="6">
        <v>5</v>
      </c>
      <c r="T27" s="6">
        <v>11</v>
      </c>
      <c r="U27" s="6">
        <v>13</v>
      </c>
      <c r="V27" s="6">
        <v>12</v>
      </c>
      <c r="W27" s="6">
        <v>27</v>
      </c>
      <c r="X27" s="6">
        <v>50</v>
      </c>
      <c r="Y27" s="6">
        <v>45</v>
      </c>
      <c r="Z27" s="8"/>
      <c r="AA27" s="6" t="s">
        <v>54</v>
      </c>
      <c r="AB27" s="6">
        <f>RANK($AF27,$AF$3:$AF$73)</f>
        <v>63</v>
      </c>
      <c r="AC27" s="8">
        <f>+$AF27/$AF$78</f>
        <v>0.5278947500305998</v>
      </c>
      <c r="AD27" s="6">
        <f t="shared" si="0"/>
        <v>35</v>
      </c>
      <c r="AE27" s="8">
        <f t="shared" si="1"/>
        <v>0.7047960847173045</v>
      </c>
      <c r="AF27" s="9">
        <v>186.5175</v>
      </c>
      <c r="AG27" s="9">
        <v>17.73207</v>
      </c>
      <c r="AH27" s="9">
        <v>5882.353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6" t="s">
        <v>54</v>
      </c>
      <c r="AQ27" s="6">
        <f>RANK($AF27,$AF$3:$AF$73)</f>
        <v>63</v>
      </c>
      <c r="AR27" s="8">
        <f>+$AF27/$AF$78</f>
        <v>0.5278947500305998</v>
      </c>
      <c r="AS27" s="8">
        <v>31.53782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</row>
    <row r="28" spans="1:52" ht="12.75">
      <c r="A28" s="6" t="s">
        <v>55</v>
      </c>
      <c r="B28" s="6">
        <v>24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5</v>
      </c>
      <c r="K28" s="6">
        <v>0</v>
      </c>
      <c r="L28" s="6">
        <v>0</v>
      </c>
      <c r="M28" s="6">
        <v>0</v>
      </c>
      <c r="N28" s="6" t="s">
        <v>55</v>
      </c>
      <c r="O28" s="6">
        <v>6302</v>
      </c>
      <c r="P28" s="6">
        <v>3105</v>
      </c>
      <c r="Q28" s="6">
        <v>3150</v>
      </c>
      <c r="R28" s="6">
        <v>0</v>
      </c>
      <c r="S28" s="6">
        <v>1</v>
      </c>
      <c r="T28" s="6">
        <v>20</v>
      </c>
      <c r="U28" s="6">
        <v>11</v>
      </c>
      <c r="V28" s="6">
        <v>0</v>
      </c>
      <c r="W28" s="6">
        <v>4</v>
      </c>
      <c r="X28" s="6">
        <v>6</v>
      </c>
      <c r="Y28" s="6">
        <v>5</v>
      </c>
      <c r="Z28" s="8"/>
      <c r="AA28" s="6" t="s">
        <v>55</v>
      </c>
      <c r="AB28" s="6">
        <f>RANK($AF28,$AF$3:$AF$73)</f>
        <v>2</v>
      </c>
      <c r="AC28" s="8">
        <f>+$AF28/$AF$78</f>
        <v>2.1876475814492045</v>
      </c>
      <c r="AD28" s="6">
        <f t="shared" si="0"/>
        <v>14</v>
      </c>
      <c r="AE28" s="8">
        <f t="shared" si="1"/>
        <v>1.2618085564357737</v>
      </c>
      <c r="AF28" s="9">
        <v>772.9468</v>
      </c>
      <c r="AG28" s="9">
        <v>31.74603</v>
      </c>
      <c r="AH28" s="9"/>
      <c r="AI28" s="9">
        <v>0</v>
      </c>
      <c r="AJ28" s="9"/>
      <c r="AK28" s="9">
        <v>0</v>
      </c>
      <c r="AL28" s="9">
        <v>25000</v>
      </c>
      <c r="AM28" s="9">
        <v>0</v>
      </c>
      <c r="AN28" s="9">
        <v>0</v>
      </c>
      <c r="AO28" s="9">
        <v>0</v>
      </c>
      <c r="AP28" s="6" t="s">
        <v>55</v>
      </c>
      <c r="AQ28" s="6">
        <f>RANK($AF28,$AF$3:$AF$73)</f>
        <v>2</v>
      </c>
      <c r="AR28" s="8">
        <f>+$AF28/$AF$78</f>
        <v>2.1876475814492045</v>
      </c>
      <c r="AS28" s="8"/>
      <c r="AT28" s="8">
        <v>0</v>
      </c>
      <c r="AU28" s="8">
        <v>0</v>
      </c>
      <c r="AV28" s="8">
        <v>0</v>
      </c>
      <c r="AW28" s="8">
        <v>32.34375</v>
      </c>
      <c r="AX28" s="8">
        <v>0</v>
      </c>
      <c r="AY28" s="8"/>
      <c r="AZ28" s="8">
        <v>0</v>
      </c>
    </row>
    <row r="29" spans="1:52" ht="12.75">
      <c r="A29" s="6" t="s">
        <v>56</v>
      </c>
      <c r="B29" s="6">
        <v>24</v>
      </c>
      <c r="C29" s="6">
        <v>1</v>
      </c>
      <c r="D29" s="6">
        <v>2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7</v>
      </c>
      <c r="K29" s="6">
        <v>0</v>
      </c>
      <c r="L29" s="6">
        <v>0</v>
      </c>
      <c r="M29" s="6">
        <v>0</v>
      </c>
      <c r="N29" s="6" t="s">
        <v>56</v>
      </c>
      <c r="O29" s="6">
        <v>17853</v>
      </c>
      <c r="P29" s="6">
        <v>8523</v>
      </c>
      <c r="Q29" s="6">
        <v>8232</v>
      </c>
      <c r="R29" s="6">
        <v>54</v>
      </c>
      <c r="S29" s="6">
        <v>13</v>
      </c>
      <c r="T29" s="6">
        <v>404</v>
      </c>
      <c r="U29" s="6">
        <v>375</v>
      </c>
      <c r="V29" s="6">
        <v>22</v>
      </c>
      <c r="W29" s="6">
        <v>28</v>
      </c>
      <c r="X29" s="6">
        <v>150</v>
      </c>
      <c r="Y29" s="6">
        <v>52</v>
      </c>
      <c r="Z29" s="8" t="s">
        <v>181</v>
      </c>
      <c r="AA29" s="6" t="s">
        <v>56</v>
      </c>
      <c r="AB29" s="6">
        <f>RANK($AF29,$AF$3:$AF$73)</f>
        <v>35</v>
      </c>
      <c r="AC29" s="8">
        <f>+$AF29/$AF$78</f>
        <v>0.7969783562178703</v>
      </c>
      <c r="AD29" s="6">
        <f t="shared" si="0"/>
        <v>47</v>
      </c>
      <c r="AE29" s="8">
        <f t="shared" si="1"/>
        <v>0.48283508322728785</v>
      </c>
      <c r="AF29" s="9">
        <v>281.591</v>
      </c>
      <c r="AG29" s="9">
        <v>12.14772</v>
      </c>
      <c r="AH29" s="9">
        <v>1851.852</v>
      </c>
      <c r="AI29" s="9">
        <v>0</v>
      </c>
      <c r="AJ29" s="9">
        <v>0</v>
      </c>
      <c r="AK29" s="9">
        <v>0</v>
      </c>
      <c r="AL29" s="9">
        <v>1732.673</v>
      </c>
      <c r="AM29" s="9">
        <v>0</v>
      </c>
      <c r="AN29" s="9">
        <v>1333.333</v>
      </c>
      <c r="AO29" s="9">
        <v>0</v>
      </c>
      <c r="AP29" s="6" t="s">
        <v>56</v>
      </c>
      <c r="AQ29" s="6">
        <f>RANK($AF29,$AF$3:$AF$73)</f>
        <v>35</v>
      </c>
      <c r="AR29" s="8">
        <f>+$AF29/$AF$78</f>
        <v>0.7969783562178703</v>
      </c>
      <c r="AS29" s="8">
        <v>6.576388</v>
      </c>
      <c r="AT29" s="8">
        <v>0</v>
      </c>
      <c r="AU29" s="8">
        <v>4.735</v>
      </c>
      <c r="AV29" s="8">
        <v>0</v>
      </c>
      <c r="AW29" s="8">
        <v>6.153155</v>
      </c>
      <c r="AX29" s="8">
        <v>0</v>
      </c>
      <c r="AY29" s="8">
        <v>0</v>
      </c>
      <c r="AZ29" s="8">
        <v>0</v>
      </c>
    </row>
    <row r="30" spans="1:52" ht="12.75">
      <c r="A30" s="6" t="s">
        <v>57</v>
      </c>
      <c r="B30" s="6">
        <v>150</v>
      </c>
      <c r="C30" s="6">
        <v>9</v>
      </c>
      <c r="D30" s="6">
        <v>16</v>
      </c>
      <c r="E30" s="6">
        <v>0</v>
      </c>
      <c r="F30" s="6">
        <v>7</v>
      </c>
      <c r="G30" s="6">
        <v>0</v>
      </c>
      <c r="H30" s="6">
        <v>0</v>
      </c>
      <c r="I30" s="6">
        <v>0</v>
      </c>
      <c r="J30" s="6">
        <v>4</v>
      </c>
      <c r="K30" s="6">
        <v>0</v>
      </c>
      <c r="L30" s="6">
        <v>0</v>
      </c>
      <c r="M30" s="6">
        <v>0</v>
      </c>
      <c r="N30" s="6" t="s">
        <v>57</v>
      </c>
      <c r="O30" s="6">
        <v>74085</v>
      </c>
      <c r="P30" s="6">
        <v>35301</v>
      </c>
      <c r="Q30" s="6">
        <v>35971</v>
      </c>
      <c r="R30" s="6">
        <v>133</v>
      </c>
      <c r="S30" s="6">
        <v>116</v>
      </c>
      <c r="T30" s="6">
        <v>103</v>
      </c>
      <c r="U30" s="6">
        <v>122</v>
      </c>
      <c r="V30" s="6">
        <v>206</v>
      </c>
      <c r="W30" s="6">
        <v>260</v>
      </c>
      <c r="X30" s="6">
        <v>1028</v>
      </c>
      <c r="Y30" s="6">
        <v>845</v>
      </c>
      <c r="Z30" s="8"/>
      <c r="AA30" s="6" t="s">
        <v>57</v>
      </c>
      <c r="AB30" s="6">
        <f>RANK($AF30,$AF$3:$AF$73)</f>
        <v>13</v>
      </c>
      <c r="AC30" s="8">
        <f>+$AF30/$AF$78</f>
        <v>1.202629813761322</v>
      </c>
      <c r="AD30" s="6">
        <f t="shared" si="0"/>
        <v>21</v>
      </c>
      <c r="AE30" s="8">
        <f t="shared" si="1"/>
        <v>0.9944751943252912</v>
      </c>
      <c r="AF30" s="9">
        <v>424.9171</v>
      </c>
      <c r="AG30" s="9">
        <v>25.02015</v>
      </c>
      <c r="AH30" s="9">
        <v>5263.158</v>
      </c>
      <c r="AI30" s="9">
        <v>0</v>
      </c>
      <c r="AJ30" s="9">
        <v>0</v>
      </c>
      <c r="AK30" s="9">
        <v>0</v>
      </c>
      <c r="AL30" s="9">
        <v>3883.495</v>
      </c>
      <c r="AM30" s="9">
        <v>0</v>
      </c>
      <c r="AN30" s="9">
        <v>1556.42</v>
      </c>
      <c r="AO30" s="9">
        <v>0</v>
      </c>
      <c r="AP30" s="6" t="s">
        <v>57</v>
      </c>
      <c r="AQ30" s="6">
        <f>RANK($AF30,$AF$3:$AF$73)</f>
        <v>13</v>
      </c>
      <c r="AR30" s="8">
        <f>+$AF30/$AF$78</f>
        <v>1.202629813761322</v>
      </c>
      <c r="AS30" s="8">
        <v>12.38632</v>
      </c>
      <c r="AT30" s="8">
        <v>0</v>
      </c>
      <c r="AU30" s="8">
        <v>3.662879</v>
      </c>
      <c r="AV30" s="8">
        <v>0</v>
      </c>
      <c r="AW30" s="8">
        <v>9.139418</v>
      </c>
      <c r="AX30" s="8">
        <v>0</v>
      </c>
      <c r="AY30" s="8">
        <v>0</v>
      </c>
      <c r="AZ30" s="8">
        <v>0</v>
      </c>
    </row>
    <row r="31" spans="1:52" ht="12.75">
      <c r="A31" s="6" t="s">
        <v>58</v>
      </c>
      <c r="B31" s="6">
        <v>44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4</v>
      </c>
      <c r="K31" s="6">
        <v>0</v>
      </c>
      <c r="L31" s="6">
        <v>2</v>
      </c>
      <c r="M31" s="6">
        <v>0</v>
      </c>
      <c r="N31" s="6" t="s">
        <v>58</v>
      </c>
      <c r="O31" s="6">
        <v>24106</v>
      </c>
      <c r="P31" s="6">
        <v>11607</v>
      </c>
      <c r="Q31" s="6">
        <v>11841</v>
      </c>
      <c r="R31" s="6">
        <v>32</v>
      </c>
      <c r="S31" s="6">
        <v>16</v>
      </c>
      <c r="T31" s="6">
        <v>98</v>
      </c>
      <c r="U31" s="6">
        <v>109</v>
      </c>
      <c r="V31" s="6">
        <v>56</v>
      </c>
      <c r="W31" s="6">
        <v>87</v>
      </c>
      <c r="X31" s="6">
        <v>143</v>
      </c>
      <c r="Y31" s="6">
        <v>117</v>
      </c>
      <c r="Z31" s="8"/>
      <c r="AA31" s="6" t="s">
        <v>58</v>
      </c>
      <c r="AB31" s="6">
        <f>RANK($AF31,$AF$3:$AF$73)</f>
        <v>16</v>
      </c>
      <c r="AC31" s="8">
        <f>+$AF31/$AF$78</f>
        <v>1.0729030062766218</v>
      </c>
      <c r="AD31" s="6">
        <f t="shared" si="0"/>
        <v>52</v>
      </c>
      <c r="AE31" s="8">
        <f t="shared" si="1"/>
        <v>0.33567239742056576</v>
      </c>
      <c r="AF31" s="9">
        <v>379.0816</v>
      </c>
      <c r="AG31" s="9">
        <v>8.445232</v>
      </c>
      <c r="AH31" s="9">
        <v>6250</v>
      </c>
      <c r="AI31" s="9">
        <v>0</v>
      </c>
      <c r="AJ31" s="9">
        <v>0</v>
      </c>
      <c r="AK31" s="9">
        <v>0</v>
      </c>
      <c r="AL31" s="9">
        <v>4081.633</v>
      </c>
      <c r="AM31" s="9">
        <v>0</v>
      </c>
      <c r="AN31" s="9">
        <v>699.3007</v>
      </c>
      <c r="AO31" s="9">
        <v>0</v>
      </c>
      <c r="AP31" s="6" t="s">
        <v>58</v>
      </c>
      <c r="AQ31" s="6">
        <f>RANK($AF31,$AF$3:$AF$73)</f>
        <v>16</v>
      </c>
      <c r="AR31" s="8">
        <f>+$AF31/$AF$78</f>
        <v>1.0729030062766218</v>
      </c>
      <c r="AS31" s="8">
        <v>16.48722</v>
      </c>
      <c r="AT31" s="8">
        <v>0</v>
      </c>
      <c r="AU31" s="8">
        <v>1.844724</v>
      </c>
      <c r="AV31" s="8">
        <v>0</v>
      </c>
      <c r="AW31" s="8">
        <v>10.76716</v>
      </c>
      <c r="AX31" s="8">
        <v>0</v>
      </c>
      <c r="AY31" s="8">
        <v>0</v>
      </c>
      <c r="AZ31" s="8">
        <v>0</v>
      </c>
    </row>
    <row r="32" spans="1:52" ht="12.75">
      <c r="A32" s="6" t="s">
        <v>59</v>
      </c>
      <c r="B32" s="6">
        <v>527</v>
      </c>
      <c r="C32" s="6">
        <v>38</v>
      </c>
      <c r="D32" s="6">
        <v>136</v>
      </c>
      <c r="E32" s="6">
        <v>1</v>
      </c>
      <c r="F32" s="6">
        <v>469</v>
      </c>
      <c r="G32" s="6">
        <v>57</v>
      </c>
      <c r="H32" s="6">
        <v>1</v>
      </c>
      <c r="I32" s="6">
        <v>0</v>
      </c>
      <c r="J32" s="6">
        <v>12</v>
      </c>
      <c r="K32" s="6">
        <v>1</v>
      </c>
      <c r="L32" s="6">
        <v>11</v>
      </c>
      <c r="M32" s="6">
        <v>0</v>
      </c>
      <c r="N32" s="6" t="s">
        <v>59</v>
      </c>
      <c r="O32" s="6">
        <v>146797</v>
      </c>
      <c r="P32" s="6">
        <v>62937</v>
      </c>
      <c r="Q32" s="6">
        <v>64837</v>
      </c>
      <c r="R32" s="6">
        <v>3668</v>
      </c>
      <c r="S32" s="6">
        <v>4084</v>
      </c>
      <c r="T32" s="6">
        <v>325</v>
      </c>
      <c r="U32" s="6">
        <v>299</v>
      </c>
      <c r="V32" s="6">
        <v>486</v>
      </c>
      <c r="W32" s="6">
        <v>666</v>
      </c>
      <c r="X32" s="6">
        <v>4868</v>
      </c>
      <c r="Y32" s="6">
        <v>4627</v>
      </c>
      <c r="Z32" s="8"/>
      <c r="AA32" s="6" t="s">
        <v>59</v>
      </c>
      <c r="AB32" s="6">
        <f>RANK($AF32,$AF$3:$AF$73)</f>
        <v>1</v>
      </c>
      <c r="AC32" s="8">
        <f>+$AF32/$AF$78</f>
        <v>2.3699126775385557</v>
      </c>
      <c r="AD32" s="6">
        <f t="shared" si="0"/>
        <v>1</v>
      </c>
      <c r="AE32" s="8">
        <f t="shared" si="1"/>
        <v>2.329510789158569</v>
      </c>
      <c r="AF32" s="9">
        <v>837.3453</v>
      </c>
      <c r="AG32" s="9">
        <v>58.60851</v>
      </c>
      <c r="AH32" s="9">
        <v>12786.26</v>
      </c>
      <c r="AI32" s="9">
        <v>1395.691</v>
      </c>
      <c r="AJ32" s="9">
        <v>205.7613</v>
      </c>
      <c r="AK32" s="9">
        <v>0</v>
      </c>
      <c r="AL32" s="9">
        <v>3692.308</v>
      </c>
      <c r="AM32" s="9">
        <v>334.4482</v>
      </c>
      <c r="AN32" s="9">
        <v>2793.755</v>
      </c>
      <c r="AO32" s="9">
        <v>21.61228</v>
      </c>
      <c r="AP32" s="6" t="s">
        <v>59</v>
      </c>
      <c r="AQ32" s="6">
        <f>RANK($AF32,$AF$3:$AF$73)</f>
        <v>1</v>
      </c>
      <c r="AR32" s="8">
        <f>+$AF32/$AF$78</f>
        <v>2.3699126775385557</v>
      </c>
      <c r="AS32" s="8">
        <v>15.27</v>
      </c>
      <c r="AT32" s="8">
        <v>23.81379</v>
      </c>
      <c r="AU32" s="8">
        <v>3.336443</v>
      </c>
      <c r="AV32" s="8">
        <v>0.3687566</v>
      </c>
      <c r="AW32" s="8">
        <v>4.40954</v>
      </c>
      <c r="AX32" s="8">
        <v>5.706478</v>
      </c>
      <c r="AY32" s="8">
        <v>0.2457306</v>
      </c>
      <c r="AZ32" s="8">
        <v>0</v>
      </c>
    </row>
    <row r="33" spans="1:52" ht="12.75">
      <c r="A33" s="6" t="s">
        <v>60</v>
      </c>
      <c r="B33" s="6">
        <v>19</v>
      </c>
      <c r="C33" s="6">
        <v>3</v>
      </c>
      <c r="D33" s="6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 t="s">
        <v>60</v>
      </c>
      <c r="O33" s="6">
        <v>19978</v>
      </c>
      <c r="P33" s="6">
        <v>9984</v>
      </c>
      <c r="Q33" s="6">
        <v>9763</v>
      </c>
      <c r="R33" s="6">
        <v>31</v>
      </c>
      <c r="S33" s="6">
        <v>12</v>
      </c>
      <c r="T33" s="6">
        <v>32</v>
      </c>
      <c r="U33" s="6">
        <v>29</v>
      </c>
      <c r="V33" s="6">
        <v>10</v>
      </c>
      <c r="W33" s="6">
        <v>32</v>
      </c>
      <c r="X33" s="6">
        <v>37</v>
      </c>
      <c r="Y33" s="6">
        <v>48</v>
      </c>
      <c r="Z33" s="8"/>
      <c r="AA33" s="6" t="s">
        <v>60</v>
      </c>
      <c r="AB33" s="6">
        <f>RANK($AF33,$AF$3:$AF$73)</f>
        <v>62</v>
      </c>
      <c r="AC33" s="8">
        <f>+$AF33/$AF$78</f>
        <v>0.5386129797858017</v>
      </c>
      <c r="AD33" s="6">
        <f t="shared" si="0"/>
        <v>16</v>
      </c>
      <c r="AE33" s="8">
        <f t="shared" si="1"/>
        <v>1.2213552810346089</v>
      </c>
      <c r="AF33" s="9">
        <v>190.3045</v>
      </c>
      <c r="AG33" s="9">
        <v>30.72826</v>
      </c>
      <c r="AH33" s="9">
        <v>3225.806</v>
      </c>
      <c r="AI33" s="9">
        <v>0</v>
      </c>
      <c r="AJ33" s="9">
        <v>0</v>
      </c>
      <c r="AK33" s="9">
        <v>0</v>
      </c>
      <c r="AL33" s="9">
        <v>3125</v>
      </c>
      <c r="AM33" s="9">
        <v>0</v>
      </c>
      <c r="AN33" s="9">
        <v>0</v>
      </c>
      <c r="AO33" s="9">
        <v>0</v>
      </c>
      <c r="AP33" s="6" t="s">
        <v>60</v>
      </c>
      <c r="AQ33" s="6">
        <f>RANK($AF33,$AF$3:$AF$73)</f>
        <v>62</v>
      </c>
      <c r="AR33" s="8">
        <f>+$AF33/$AF$78</f>
        <v>0.5386129797858017</v>
      </c>
      <c r="AS33" s="8">
        <v>16.95076</v>
      </c>
      <c r="AT33" s="8">
        <v>0</v>
      </c>
      <c r="AU33" s="8">
        <v>0</v>
      </c>
      <c r="AV33" s="8">
        <v>0</v>
      </c>
      <c r="AW33" s="8">
        <v>16.42105</v>
      </c>
      <c r="AX33" s="8">
        <v>0</v>
      </c>
      <c r="AY33" s="8">
        <v>0</v>
      </c>
      <c r="AZ33" s="8">
        <v>0</v>
      </c>
    </row>
    <row r="34" spans="1:52" ht="12.75">
      <c r="A34" s="6" t="s">
        <v>61</v>
      </c>
      <c r="B34" s="6">
        <v>207</v>
      </c>
      <c r="C34" s="6">
        <v>17</v>
      </c>
      <c r="D34" s="6">
        <v>11</v>
      </c>
      <c r="E34" s="6">
        <v>0</v>
      </c>
      <c r="F34" s="6">
        <v>52</v>
      </c>
      <c r="G34" s="6">
        <v>5</v>
      </c>
      <c r="H34" s="6">
        <v>7</v>
      </c>
      <c r="I34" s="6">
        <v>0</v>
      </c>
      <c r="J34" s="6">
        <v>7</v>
      </c>
      <c r="K34" s="6">
        <v>0</v>
      </c>
      <c r="L34" s="6">
        <v>3</v>
      </c>
      <c r="M34" s="6">
        <v>0</v>
      </c>
      <c r="N34" s="6" t="s">
        <v>61</v>
      </c>
      <c r="O34" s="6">
        <v>102749</v>
      </c>
      <c r="P34" s="6">
        <v>46472</v>
      </c>
      <c r="Q34" s="6">
        <v>50190</v>
      </c>
      <c r="R34" s="6">
        <v>377</v>
      </c>
      <c r="S34" s="6">
        <v>218</v>
      </c>
      <c r="T34" s="6">
        <v>186</v>
      </c>
      <c r="U34" s="6">
        <v>186</v>
      </c>
      <c r="V34" s="6">
        <v>2090</v>
      </c>
      <c r="W34" s="6">
        <v>2005</v>
      </c>
      <c r="X34" s="6">
        <v>534</v>
      </c>
      <c r="Y34" s="6">
        <v>491</v>
      </c>
      <c r="Z34" s="8"/>
      <c r="AA34" s="6" t="s">
        <v>61</v>
      </c>
      <c r="AB34" s="6">
        <f>RANK($AF34,$AF$3:$AF$73)</f>
        <v>9</v>
      </c>
      <c r="AC34" s="8">
        <f>+$AF34/$AF$78</f>
        <v>1.2606854292962058</v>
      </c>
      <c r="AD34" s="6">
        <f t="shared" si="0"/>
        <v>11</v>
      </c>
      <c r="AE34" s="8">
        <f t="shared" si="1"/>
        <v>1.3462812055402662</v>
      </c>
      <c r="AF34" s="9">
        <v>445.4295</v>
      </c>
      <c r="AG34" s="9">
        <v>33.87129</v>
      </c>
      <c r="AH34" s="9">
        <v>13793.1</v>
      </c>
      <c r="AI34" s="9">
        <v>2293.578</v>
      </c>
      <c r="AJ34" s="9">
        <v>334.9282</v>
      </c>
      <c r="AK34" s="9">
        <v>0</v>
      </c>
      <c r="AL34" s="9">
        <v>3763.441</v>
      </c>
      <c r="AM34" s="9">
        <v>0</v>
      </c>
      <c r="AN34" s="9">
        <v>2059.925</v>
      </c>
      <c r="AO34" s="9">
        <v>0</v>
      </c>
      <c r="AP34" s="6" t="s">
        <v>61</v>
      </c>
      <c r="AQ34" s="6">
        <f>RANK($AF34,$AF$3:$AF$73)</f>
        <v>9</v>
      </c>
      <c r="AR34" s="8">
        <f>+$AF34/$AF$78</f>
        <v>1.2606854292962058</v>
      </c>
      <c r="AS34" s="8">
        <v>30.96585</v>
      </c>
      <c r="AT34" s="8">
        <v>67.71452</v>
      </c>
      <c r="AU34" s="8">
        <v>4.624581</v>
      </c>
      <c r="AV34" s="8">
        <v>0</v>
      </c>
      <c r="AW34" s="8">
        <v>8.449016</v>
      </c>
      <c r="AX34" s="8">
        <v>0</v>
      </c>
      <c r="AY34" s="8">
        <v>0.751922</v>
      </c>
      <c r="AZ34" s="8">
        <v>0</v>
      </c>
    </row>
    <row r="35" spans="1:52" ht="12.75">
      <c r="A35" s="6" t="s">
        <v>62</v>
      </c>
      <c r="B35" s="6">
        <v>13</v>
      </c>
      <c r="C35" s="6">
        <v>0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 t="s">
        <v>62</v>
      </c>
      <c r="O35" s="6">
        <v>16038</v>
      </c>
      <c r="P35" s="6">
        <v>7873</v>
      </c>
      <c r="Q35" s="6">
        <v>8033</v>
      </c>
      <c r="R35" s="6">
        <v>21</v>
      </c>
      <c r="S35" s="6">
        <v>6</v>
      </c>
      <c r="T35" s="6">
        <v>12</v>
      </c>
      <c r="U35" s="6">
        <v>10</v>
      </c>
      <c r="V35" s="6">
        <v>10</v>
      </c>
      <c r="W35" s="6">
        <v>22</v>
      </c>
      <c r="X35" s="6">
        <v>27</v>
      </c>
      <c r="Y35" s="6">
        <v>24</v>
      </c>
      <c r="Z35" s="8"/>
      <c r="AA35" s="6" t="s">
        <v>62</v>
      </c>
      <c r="AB35" s="6">
        <f>RANK($AF35,$AF$3:$AF$73)</f>
        <v>65</v>
      </c>
      <c r="AC35" s="8">
        <f>+$AF35/$AF$78</f>
        <v>0.4673377425079559</v>
      </c>
      <c r="AD35" s="6">
        <f t="shared" si="0"/>
        <v>59</v>
      </c>
      <c r="AE35" s="8">
        <f t="shared" si="1"/>
        <v>0</v>
      </c>
      <c r="AF35" s="9">
        <v>165.1213</v>
      </c>
      <c r="AG35" s="9">
        <v>0</v>
      </c>
      <c r="AH35" s="9">
        <v>4761.905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6" t="s">
        <v>62</v>
      </c>
      <c r="AQ35" s="6">
        <f>RANK($AF35,$AF$3:$AF$73)</f>
        <v>65</v>
      </c>
      <c r="AR35" s="8">
        <f>+$AF35/$AF$78</f>
        <v>0.4673377425079559</v>
      </c>
      <c r="AS35" s="8">
        <v>28.83883</v>
      </c>
      <c r="AT35" s="8"/>
      <c r="AU35" s="8">
        <v>0</v>
      </c>
      <c r="AV35" s="8"/>
      <c r="AW35" s="8">
        <v>0</v>
      </c>
      <c r="AX35" s="8"/>
      <c r="AY35" s="8">
        <v>0</v>
      </c>
      <c r="AZ35" s="8"/>
    </row>
    <row r="36" spans="1:52" ht="12.75">
      <c r="A36" s="6" t="s">
        <v>63</v>
      </c>
      <c r="B36" s="6">
        <v>48</v>
      </c>
      <c r="C36" s="6">
        <v>5</v>
      </c>
      <c r="D36" s="6">
        <v>0</v>
      </c>
      <c r="E36" s="6">
        <v>0</v>
      </c>
      <c r="F36" s="6">
        <v>5</v>
      </c>
      <c r="G36" s="6">
        <v>0</v>
      </c>
      <c r="H36" s="6">
        <v>0</v>
      </c>
      <c r="I36" s="6">
        <v>0</v>
      </c>
      <c r="J36" s="6">
        <v>5</v>
      </c>
      <c r="K36" s="6">
        <v>1</v>
      </c>
      <c r="L36" s="6">
        <v>1</v>
      </c>
      <c r="M36" s="6">
        <v>0</v>
      </c>
      <c r="N36" s="6" t="s">
        <v>63</v>
      </c>
      <c r="O36" s="6">
        <v>20570</v>
      </c>
      <c r="P36" s="6">
        <v>9863</v>
      </c>
      <c r="Q36" s="6">
        <v>10325</v>
      </c>
      <c r="R36" s="6">
        <v>29</v>
      </c>
      <c r="S36" s="6">
        <v>5</v>
      </c>
      <c r="T36" s="6">
        <v>88</v>
      </c>
      <c r="U36" s="6">
        <v>65</v>
      </c>
      <c r="V36" s="6">
        <v>19</v>
      </c>
      <c r="W36" s="6">
        <v>16</v>
      </c>
      <c r="X36" s="6">
        <v>74</v>
      </c>
      <c r="Y36" s="6">
        <v>86</v>
      </c>
      <c r="Z36" s="8"/>
      <c r="AA36" s="6" t="s">
        <v>63</v>
      </c>
      <c r="AB36" s="6">
        <f>RANK($AF36,$AF$3:$AF$73)</f>
        <v>6</v>
      </c>
      <c r="AC36" s="8">
        <f>+$AF36/$AF$78</f>
        <v>1.3773995077221544</v>
      </c>
      <c r="AD36" s="6">
        <f t="shared" si="0"/>
        <v>2</v>
      </c>
      <c r="AE36" s="8">
        <f t="shared" si="1"/>
        <v>1.9247928142587354</v>
      </c>
      <c r="AF36" s="9">
        <v>486.6673</v>
      </c>
      <c r="AG36" s="9">
        <v>48.42615</v>
      </c>
      <c r="AH36" s="9">
        <v>17241.38</v>
      </c>
      <c r="AI36" s="9">
        <v>0</v>
      </c>
      <c r="AJ36" s="9">
        <v>0</v>
      </c>
      <c r="AK36" s="9">
        <v>0</v>
      </c>
      <c r="AL36" s="9">
        <v>5681.818</v>
      </c>
      <c r="AM36" s="9">
        <v>1538.462</v>
      </c>
      <c r="AN36" s="9">
        <v>0</v>
      </c>
      <c r="AO36" s="9">
        <v>0</v>
      </c>
      <c r="AP36" s="6" t="s">
        <v>63</v>
      </c>
      <c r="AQ36" s="6">
        <f>RANK($AF36,$AF$3:$AF$73)</f>
        <v>6</v>
      </c>
      <c r="AR36" s="8">
        <f>+$AF36/$AF$78</f>
        <v>1.3773995077221544</v>
      </c>
      <c r="AS36" s="8">
        <v>35.42744</v>
      </c>
      <c r="AT36" s="8">
        <v>0</v>
      </c>
      <c r="AU36" s="8">
        <v>0</v>
      </c>
      <c r="AV36" s="8">
        <v>0</v>
      </c>
      <c r="AW36" s="8">
        <v>11.67495</v>
      </c>
      <c r="AX36" s="8">
        <v>31.76923</v>
      </c>
      <c r="AY36" s="8">
        <v>0</v>
      </c>
      <c r="AZ36" s="8">
        <v>0</v>
      </c>
    </row>
    <row r="37" spans="1:52" ht="12.75">
      <c r="A37" s="6" t="s">
        <v>64</v>
      </c>
      <c r="B37" s="6">
        <v>55</v>
      </c>
      <c r="C37" s="6">
        <v>1</v>
      </c>
      <c r="D37" s="6">
        <v>1</v>
      </c>
      <c r="E37" s="6">
        <v>0</v>
      </c>
      <c r="F37" s="6">
        <v>15</v>
      </c>
      <c r="G37" s="6">
        <v>0</v>
      </c>
      <c r="H37" s="6">
        <v>2</v>
      </c>
      <c r="I37" s="6">
        <v>0</v>
      </c>
      <c r="J37" s="6">
        <v>5</v>
      </c>
      <c r="K37" s="6">
        <v>0</v>
      </c>
      <c r="L37" s="6">
        <v>0</v>
      </c>
      <c r="M37" s="6">
        <v>0</v>
      </c>
      <c r="N37" s="6" t="s">
        <v>64</v>
      </c>
      <c r="O37" s="6">
        <v>29969</v>
      </c>
      <c r="P37" s="6">
        <v>14616</v>
      </c>
      <c r="Q37" s="6">
        <v>14745</v>
      </c>
      <c r="R37" s="6">
        <v>124</v>
      </c>
      <c r="S37" s="6">
        <v>31</v>
      </c>
      <c r="T37" s="6">
        <v>58</v>
      </c>
      <c r="U37" s="6">
        <v>52</v>
      </c>
      <c r="V37" s="6">
        <v>59</v>
      </c>
      <c r="W37" s="6">
        <v>85</v>
      </c>
      <c r="X37" s="6">
        <v>111</v>
      </c>
      <c r="Y37" s="6">
        <v>88</v>
      </c>
      <c r="Z37" s="8"/>
      <c r="AA37" s="6" t="s">
        <v>64</v>
      </c>
      <c r="AB37" s="6">
        <f>RANK($AF37,$AF$3:$AF$73)</f>
        <v>17</v>
      </c>
      <c r="AC37" s="8">
        <f>+$AF37/$AF$78</f>
        <v>1.065030329253366</v>
      </c>
      <c r="AD37" s="6">
        <f t="shared" si="0"/>
        <v>54</v>
      </c>
      <c r="AE37" s="8">
        <f t="shared" si="1"/>
        <v>0.269562372284193</v>
      </c>
      <c r="AF37" s="9">
        <v>376.3</v>
      </c>
      <c r="AG37" s="9">
        <v>6.78196</v>
      </c>
      <c r="AH37" s="9">
        <v>12096.77</v>
      </c>
      <c r="AI37" s="9">
        <v>0</v>
      </c>
      <c r="AJ37" s="9">
        <v>3389.831</v>
      </c>
      <c r="AK37" s="9">
        <v>0</v>
      </c>
      <c r="AL37" s="9">
        <v>8620.689</v>
      </c>
      <c r="AM37" s="9">
        <v>0</v>
      </c>
      <c r="AN37" s="9">
        <v>900.9009</v>
      </c>
      <c r="AO37" s="9">
        <v>0</v>
      </c>
      <c r="AP37" s="6" t="s">
        <v>64</v>
      </c>
      <c r="AQ37" s="6">
        <f>RANK($AF37,$AF$3:$AF$73)</f>
        <v>17</v>
      </c>
      <c r="AR37" s="8">
        <f>+$AF37/$AF$78</f>
        <v>1.065030329253366</v>
      </c>
      <c r="AS37" s="8">
        <v>32.14663</v>
      </c>
      <c r="AT37" s="8">
        <v>0</v>
      </c>
      <c r="AU37" s="8">
        <v>2.394103</v>
      </c>
      <c r="AV37" s="8">
        <v>0</v>
      </c>
      <c r="AW37" s="8">
        <v>22.90909</v>
      </c>
      <c r="AX37" s="8">
        <v>0</v>
      </c>
      <c r="AY37" s="8">
        <v>9.008321</v>
      </c>
      <c r="AZ37" s="8">
        <v>0</v>
      </c>
    </row>
    <row r="38" spans="1:52" ht="12.75">
      <c r="A38" s="6" t="s">
        <v>65</v>
      </c>
      <c r="B38" s="6">
        <v>104</v>
      </c>
      <c r="C38" s="6">
        <v>6</v>
      </c>
      <c r="D38" s="6">
        <v>15</v>
      </c>
      <c r="E38" s="6">
        <v>1</v>
      </c>
      <c r="F38" s="6">
        <v>8</v>
      </c>
      <c r="G38" s="6">
        <v>0</v>
      </c>
      <c r="H38" s="6">
        <v>6</v>
      </c>
      <c r="I38" s="6">
        <v>0</v>
      </c>
      <c r="J38" s="6">
        <v>2</v>
      </c>
      <c r="K38" s="6">
        <v>1</v>
      </c>
      <c r="L38" s="6">
        <v>1</v>
      </c>
      <c r="M38" s="6">
        <v>0</v>
      </c>
      <c r="N38" s="6" t="s">
        <v>65</v>
      </c>
      <c r="O38" s="6">
        <v>82787</v>
      </c>
      <c r="P38" s="6">
        <v>39095</v>
      </c>
      <c r="Q38" s="6">
        <v>40645</v>
      </c>
      <c r="R38" s="6">
        <v>110</v>
      </c>
      <c r="S38" s="6">
        <v>56</v>
      </c>
      <c r="T38" s="6">
        <v>170</v>
      </c>
      <c r="U38" s="6">
        <v>183</v>
      </c>
      <c r="V38" s="6">
        <v>813</v>
      </c>
      <c r="W38" s="6">
        <v>832</v>
      </c>
      <c r="X38" s="6">
        <v>459</v>
      </c>
      <c r="Y38" s="6">
        <v>424</v>
      </c>
      <c r="Z38" s="8"/>
      <c r="AA38" s="6" t="s">
        <v>65</v>
      </c>
      <c r="AB38" s="6">
        <f>RANK($AF38,$AF$3:$AF$73)</f>
        <v>43</v>
      </c>
      <c r="AC38" s="8">
        <f>+$AF38/$AF$78</f>
        <v>0.7529045539424726</v>
      </c>
      <c r="AD38" s="6">
        <f t="shared" si="0"/>
        <v>42</v>
      </c>
      <c r="AE38" s="8">
        <f t="shared" si="1"/>
        <v>0.5867432065603994</v>
      </c>
      <c r="AF38" s="9">
        <v>266.0187</v>
      </c>
      <c r="AG38" s="9">
        <v>14.76196</v>
      </c>
      <c r="AH38" s="9">
        <v>7272.727</v>
      </c>
      <c r="AI38" s="9">
        <v>0</v>
      </c>
      <c r="AJ38" s="9">
        <v>738.0074</v>
      </c>
      <c r="AK38" s="9">
        <v>0</v>
      </c>
      <c r="AL38" s="9">
        <v>1176.471</v>
      </c>
      <c r="AM38" s="9">
        <v>546.4481</v>
      </c>
      <c r="AN38" s="9">
        <v>3267.974</v>
      </c>
      <c r="AO38" s="9">
        <v>235.8491</v>
      </c>
      <c r="AP38" s="6" t="s">
        <v>65</v>
      </c>
      <c r="AQ38" s="6">
        <f>RANK($AF38,$AF$3:$AF$73)</f>
        <v>43</v>
      </c>
      <c r="AR38" s="8">
        <f>+$AF38/$AF$78</f>
        <v>0.7529045539424726</v>
      </c>
      <c r="AS38" s="8">
        <v>27.33916</v>
      </c>
      <c r="AT38" s="8">
        <v>0</v>
      </c>
      <c r="AU38" s="8">
        <v>12.28475</v>
      </c>
      <c r="AV38" s="8">
        <v>15.97681</v>
      </c>
      <c r="AW38" s="8">
        <v>4.422511</v>
      </c>
      <c r="AX38" s="8">
        <v>37.0173</v>
      </c>
      <c r="AY38" s="8">
        <v>2.774269</v>
      </c>
      <c r="AZ38" s="8">
        <v>0</v>
      </c>
    </row>
    <row r="39" spans="1:52" ht="12.75">
      <c r="A39" s="6" t="s">
        <v>66</v>
      </c>
      <c r="B39" s="6">
        <v>174</v>
      </c>
      <c r="C39" s="6">
        <v>16</v>
      </c>
      <c r="D39" s="6">
        <v>7</v>
      </c>
      <c r="E39" s="6">
        <v>1</v>
      </c>
      <c r="F39" s="6">
        <v>21</v>
      </c>
      <c r="G39" s="6">
        <v>0</v>
      </c>
      <c r="H39" s="6">
        <v>7</v>
      </c>
      <c r="I39" s="6">
        <v>0</v>
      </c>
      <c r="J39" s="6">
        <v>7</v>
      </c>
      <c r="K39" s="6">
        <v>0</v>
      </c>
      <c r="L39" s="6">
        <v>3</v>
      </c>
      <c r="M39" s="6">
        <v>0</v>
      </c>
      <c r="N39" s="6" t="s">
        <v>66</v>
      </c>
      <c r="O39" s="6">
        <v>123745</v>
      </c>
      <c r="P39" s="6">
        <v>58735</v>
      </c>
      <c r="Q39" s="6">
        <v>59646</v>
      </c>
      <c r="R39" s="6">
        <v>126</v>
      </c>
      <c r="S39" s="6">
        <v>41</v>
      </c>
      <c r="T39" s="6">
        <v>258</v>
      </c>
      <c r="U39" s="6">
        <v>310</v>
      </c>
      <c r="V39" s="6">
        <v>1834</v>
      </c>
      <c r="W39" s="6">
        <v>2044</v>
      </c>
      <c r="X39" s="6">
        <v>363</v>
      </c>
      <c r="Y39" s="6">
        <v>388</v>
      </c>
      <c r="Z39" s="8"/>
      <c r="AA39" s="6" t="s">
        <v>66</v>
      </c>
      <c r="AB39" s="6">
        <f>RANK($AF39,$AF$3:$AF$73)</f>
        <v>32</v>
      </c>
      <c r="AC39" s="8">
        <f>+$AF39/$AF$78</f>
        <v>0.8384553864308445</v>
      </c>
      <c r="AD39" s="6">
        <f t="shared" si="0"/>
        <v>19</v>
      </c>
      <c r="AE39" s="8">
        <f t="shared" si="1"/>
        <v>1.0662097339349417</v>
      </c>
      <c r="AF39" s="9">
        <v>296.2458</v>
      </c>
      <c r="AG39" s="9">
        <v>26.82493</v>
      </c>
      <c r="AH39" s="9">
        <v>16666.67</v>
      </c>
      <c r="AI39" s="9">
        <v>0</v>
      </c>
      <c r="AJ39" s="9">
        <v>381.6794</v>
      </c>
      <c r="AK39" s="9">
        <v>0</v>
      </c>
      <c r="AL39" s="9">
        <v>2713.178</v>
      </c>
      <c r="AM39" s="9">
        <v>0</v>
      </c>
      <c r="AN39" s="9">
        <v>1928.375</v>
      </c>
      <c r="AO39" s="9">
        <v>257.732</v>
      </c>
      <c r="AP39" s="6" t="s">
        <v>66</v>
      </c>
      <c r="AQ39" s="6">
        <f>RANK($AF39,$AF$3:$AF$73)</f>
        <v>32</v>
      </c>
      <c r="AR39" s="8">
        <f>+$AF39/$AF$78</f>
        <v>0.8384553864308445</v>
      </c>
      <c r="AS39" s="8">
        <v>56.25957</v>
      </c>
      <c r="AT39" s="8">
        <v>0</v>
      </c>
      <c r="AU39" s="8">
        <v>6.509373</v>
      </c>
      <c r="AV39" s="8">
        <v>9.607925</v>
      </c>
      <c r="AW39" s="8">
        <v>9.158536</v>
      </c>
      <c r="AX39" s="8">
        <v>0</v>
      </c>
      <c r="AY39" s="8">
        <v>1.288387</v>
      </c>
      <c r="AZ39" s="8">
        <v>0</v>
      </c>
    </row>
    <row r="40" spans="1:52" ht="12.75">
      <c r="A40" s="6" t="s">
        <v>67</v>
      </c>
      <c r="B40" s="6">
        <v>108</v>
      </c>
      <c r="C40" s="6">
        <v>3</v>
      </c>
      <c r="D40" s="6">
        <v>0</v>
      </c>
      <c r="E40" s="6">
        <v>0</v>
      </c>
      <c r="F40" s="6">
        <v>3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 t="s">
        <v>67</v>
      </c>
      <c r="O40" s="6">
        <v>43028</v>
      </c>
      <c r="P40" s="6">
        <v>20910</v>
      </c>
      <c r="Q40" s="6">
        <v>21544</v>
      </c>
      <c r="R40" s="6">
        <v>44</v>
      </c>
      <c r="S40" s="6">
        <v>7</v>
      </c>
      <c r="T40" s="6">
        <v>84</v>
      </c>
      <c r="U40" s="6">
        <v>86</v>
      </c>
      <c r="V40" s="6">
        <v>43</v>
      </c>
      <c r="W40" s="6">
        <v>62</v>
      </c>
      <c r="X40" s="6">
        <v>108</v>
      </c>
      <c r="Y40" s="6">
        <v>140</v>
      </c>
      <c r="Z40" s="8"/>
      <c r="AA40" s="6" t="s">
        <v>67</v>
      </c>
      <c r="AB40" s="6">
        <f>RANK($AF40,$AF$3:$AF$73)</f>
        <v>4</v>
      </c>
      <c r="AC40" s="8">
        <f>+$AF40/$AF$78</f>
        <v>1.4618321008188493</v>
      </c>
      <c r="AD40" s="6">
        <f t="shared" si="0"/>
        <v>43</v>
      </c>
      <c r="AE40" s="8">
        <f t="shared" si="1"/>
        <v>0.5534761836450914</v>
      </c>
      <c r="AF40" s="9">
        <v>516.4993</v>
      </c>
      <c r="AG40" s="9">
        <v>13.92499</v>
      </c>
      <c r="AH40" s="9">
        <v>6818.182</v>
      </c>
      <c r="AI40" s="9">
        <v>0</v>
      </c>
      <c r="AJ40" s="9">
        <v>0</v>
      </c>
      <c r="AK40" s="9">
        <v>0</v>
      </c>
      <c r="AL40" s="9">
        <v>1190.476</v>
      </c>
      <c r="AM40" s="9">
        <v>0</v>
      </c>
      <c r="AN40" s="9">
        <v>0</v>
      </c>
      <c r="AO40" s="9">
        <v>0</v>
      </c>
      <c r="AP40" s="6" t="s">
        <v>67</v>
      </c>
      <c r="AQ40" s="6">
        <f>RANK($AF40,$AF$3:$AF$73)</f>
        <v>4</v>
      </c>
      <c r="AR40" s="8">
        <f>+$AF40/$AF$78</f>
        <v>1.4618321008188493</v>
      </c>
      <c r="AS40" s="8">
        <v>13.20076</v>
      </c>
      <c r="AT40" s="8">
        <v>0</v>
      </c>
      <c r="AU40" s="8">
        <v>0</v>
      </c>
      <c r="AV40" s="8">
        <v>0</v>
      </c>
      <c r="AW40" s="8">
        <v>2.304894</v>
      </c>
      <c r="AX40" s="8">
        <v>0</v>
      </c>
      <c r="AY40" s="8">
        <v>0</v>
      </c>
      <c r="AZ40" s="8">
        <v>0</v>
      </c>
    </row>
    <row r="41" spans="1:52" ht="12.75">
      <c r="A41" s="6" t="s">
        <v>68</v>
      </c>
      <c r="B41" s="6">
        <v>19</v>
      </c>
      <c r="C41" s="6">
        <v>0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68</v>
      </c>
      <c r="O41" s="6">
        <v>15357</v>
      </c>
      <c r="P41" s="6">
        <v>7415</v>
      </c>
      <c r="Q41" s="6">
        <v>7487</v>
      </c>
      <c r="R41" s="6">
        <v>31</v>
      </c>
      <c r="S41" s="6">
        <v>25</v>
      </c>
      <c r="T41" s="6">
        <v>38</v>
      </c>
      <c r="U41" s="6">
        <v>33</v>
      </c>
      <c r="V41" s="6">
        <v>12</v>
      </c>
      <c r="W41" s="6">
        <v>28</v>
      </c>
      <c r="X41" s="6">
        <v>158</v>
      </c>
      <c r="Y41" s="6">
        <v>130</v>
      </c>
      <c r="Z41" s="8"/>
      <c r="AA41" s="6" t="s">
        <v>68</v>
      </c>
      <c r="AB41" s="6">
        <f>RANK($AF41,$AF$3:$AF$73)</f>
        <v>46</v>
      </c>
      <c r="AC41" s="8">
        <f>+$AF41/$AF$78</f>
        <v>0.7252208410550796</v>
      </c>
      <c r="AD41" s="6">
        <f t="shared" si="0"/>
        <v>59</v>
      </c>
      <c r="AE41" s="8">
        <f t="shared" si="1"/>
        <v>0</v>
      </c>
      <c r="AF41" s="9">
        <v>256.2374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632.9114</v>
      </c>
      <c r="AO41" s="9">
        <v>0</v>
      </c>
      <c r="AP41" s="6" t="s">
        <v>68</v>
      </c>
      <c r="AQ41" s="6">
        <f>RANK($AF41,$AF$3:$AF$73)</f>
        <v>46</v>
      </c>
      <c r="AR41" s="8">
        <f>+$AF41/$AF$78</f>
        <v>0.7252208410550796</v>
      </c>
      <c r="AS41" s="8">
        <v>0</v>
      </c>
      <c r="AT41" s="8"/>
      <c r="AU41" s="8">
        <v>2.47002</v>
      </c>
      <c r="AV41" s="8"/>
      <c r="AW41" s="8">
        <v>0</v>
      </c>
      <c r="AX41" s="8"/>
      <c r="AY41" s="8">
        <v>0</v>
      </c>
      <c r="AZ41" s="8"/>
    </row>
    <row r="42" spans="1:52" ht="12.75">
      <c r="A42" s="6" t="s">
        <v>70</v>
      </c>
      <c r="B42" s="6">
        <v>1157</v>
      </c>
      <c r="C42" s="6">
        <v>101</v>
      </c>
      <c r="D42" s="6">
        <v>626</v>
      </c>
      <c r="E42" s="6">
        <v>28</v>
      </c>
      <c r="F42" s="6">
        <v>5712</v>
      </c>
      <c r="G42" s="6">
        <v>409</v>
      </c>
      <c r="H42" s="6">
        <v>27</v>
      </c>
      <c r="I42" s="6">
        <v>1</v>
      </c>
      <c r="J42" s="6">
        <v>62</v>
      </c>
      <c r="K42" s="6">
        <v>11</v>
      </c>
      <c r="L42" s="6">
        <v>112</v>
      </c>
      <c r="M42" s="6">
        <v>3</v>
      </c>
      <c r="N42" s="6" t="s">
        <v>70</v>
      </c>
      <c r="O42" s="6">
        <v>913940</v>
      </c>
      <c r="P42" s="6">
        <v>286523</v>
      </c>
      <c r="Q42" s="6">
        <v>317045</v>
      </c>
      <c r="R42" s="6">
        <v>102113</v>
      </c>
      <c r="S42" s="6">
        <v>120688</v>
      </c>
      <c r="T42" s="6">
        <v>3540</v>
      </c>
      <c r="U42" s="6">
        <v>3772</v>
      </c>
      <c r="V42" s="6">
        <v>10050</v>
      </c>
      <c r="W42" s="6">
        <v>10526</v>
      </c>
      <c r="X42" s="6">
        <v>29984</v>
      </c>
      <c r="Y42" s="6">
        <v>29699</v>
      </c>
      <c r="Z42" s="8"/>
      <c r="AA42" s="6" t="s">
        <v>70</v>
      </c>
      <c r="AB42" s="6">
        <f>RANK($AF42,$AF$3:$AF$73)</f>
        <v>14</v>
      </c>
      <c r="AC42" s="8">
        <f>+$AF42/$AF$78</f>
        <v>1.14288254627907</v>
      </c>
      <c r="AD42" s="6">
        <f t="shared" si="0"/>
        <v>13</v>
      </c>
      <c r="AE42" s="8">
        <f t="shared" si="1"/>
        <v>1.2662065588559068</v>
      </c>
      <c r="AF42" s="9">
        <v>403.807</v>
      </c>
      <c r="AG42" s="9">
        <v>31.85668</v>
      </c>
      <c r="AH42" s="9">
        <v>5593.803</v>
      </c>
      <c r="AI42" s="9">
        <v>338.8904</v>
      </c>
      <c r="AJ42" s="9">
        <v>268.6567</v>
      </c>
      <c r="AK42" s="9">
        <v>9.500285</v>
      </c>
      <c r="AL42" s="9">
        <v>1751.412</v>
      </c>
      <c r="AM42" s="9">
        <v>291.6225</v>
      </c>
      <c r="AN42" s="9">
        <v>2087.78</v>
      </c>
      <c r="AO42" s="9">
        <v>94.27927</v>
      </c>
      <c r="AP42" s="6" t="s">
        <v>70</v>
      </c>
      <c r="AQ42" s="6">
        <f>RANK($AF42,$AF$3:$AF$73)</f>
        <v>14</v>
      </c>
      <c r="AR42" s="8">
        <f>+$AF42/$AF$78</f>
        <v>1.14288254627907</v>
      </c>
      <c r="AS42" s="8">
        <v>13.85266</v>
      </c>
      <c r="AT42" s="8">
        <v>10.63797</v>
      </c>
      <c r="AU42" s="8">
        <v>5.170242</v>
      </c>
      <c r="AV42" s="8">
        <v>2.959482</v>
      </c>
      <c r="AW42" s="8">
        <v>4.337251</v>
      </c>
      <c r="AX42" s="8">
        <v>9.154202</v>
      </c>
      <c r="AY42" s="8">
        <v>0.6653096</v>
      </c>
      <c r="AZ42" s="8">
        <v>0.2982196</v>
      </c>
    </row>
    <row r="43" spans="1:52" ht="12.75">
      <c r="A43" s="6" t="s">
        <v>71</v>
      </c>
      <c r="B43" s="6">
        <v>67</v>
      </c>
      <c r="C43" s="6">
        <v>4</v>
      </c>
      <c r="D43" s="6">
        <v>9</v>
      </c>
      <c r="E43" s="6">
        <v>1</v>
      </c>
      <c r="F43" s="6">
        <v>9</v>
      </c>
      <c r="G43" s="6">
        <v>0</v>
      </c>
      <c r="H43" s="6">
        <v>1</v>
      </c>
      <c r="I43" s="6">
        <v>0</v>
      </c>
      <c r="J43" s="6">
        <v>4</v>
      </c>
      <c r="K43" s="6">
        <v>0</v>
      </c>
      <c r="L43" s="6">
        <v>0</v>
      </c>
      <c r="M43" s="6">
        <v>0</v>
      </c>
      <c r="N43" s="6" t="s">
        <v>71</v>
      </c>
      <c r="O43" s="6">
        <v>39777</v>
      </c>
      <c r="P43" s="6">
        <v>19380</v>
      </c>
      <c r="Q43" s="6">
        <v>19162</v>
      </c>
      <c r="R43" s="6">
        <v>162</v>
      </c>
      <c r="S43" s="6">
        <v>74</v>
      </c>
      <c r="T43" s="6">
        <v>173</v>
      </c>
      <c r="U43" s="6">
        <v>189</v>
      </c>
      <c r="V43" s="6">
        <v>104</v>
      </c>
      <c r="W43" s="6">
        <v>144</v>
      </c>
      <c r="X43" s="6">
        <v>209</v>
      </c>
      <c r="Y43" s="6">
        <v>180</v>
      </c>
      <c r="Z43" s="8"/>
      <c r="AA43" s="6" t="s">
        <v>71</v>
      </c>
      <c r="AB43" s="6">
        <f>RANK($AF43,$AF$3:$AF$73)</f>
        <v>24</v>
      </c>
      <c r="AC43" s="8">
        <f>+$AF43/$AF$78</f>
        <v>0.9784727699828641</v>
      </c>
      <c r="AD43" s="6">
        <f t="shared" si="0"/>
        <v>30</v>
      </c>
      <c r="AE43" s="8">
        <f t="shared" si="1"/>
        <v>0.8297041230856904</v>
      </c>
      <c r="AF43" s="9">
        <v>345.7172</v>
      </c>
      <c r="AG43" s="9">
        <v>20.87465</v>
      </c>
      <c r="AH43" s="9">
        <v>5555.556</v>
      </c>
      <c r="AI43" s="9">
        <v>0</v>
      </c>
      <c r="AJ43" s="9">
        <v>961.5385</v>
      </c>
      <c r="AK43" s="9">
        <v>0</v>
      </c>
      <c r="AL43" s="9">
        <v>2312.139</v>
      </c>
      <c r="AM43" s="9">
        <v>0</v>
      </c>
      <c r="AN43" s="9">
        <v>4306.22</v>
      </c>
      <c r="AO43" s="9">
        <v>555.5555</v>
      </c>
      <c r="AP43" s="6" t="s">
        <v>71</v>
      </c>
      <c r="AQ43" s="6">
        <f>RANK($AF43,$AF$3:$AF$73)</f>
        <v>24</v>
      </c>
      <c r="AR43" s="8">
        <f>+$AF43/$AF$78</f>
        <v>0.9784727699828641</v>
      </c>
      <c r="AS43" s="8">
        <v>16.06965</v>
      </c>
      <c r="AT43" s="8">
        <v>0</v>
      </c>
      <c r="AU43" s="8">
        <v>12.4559</v>
      </c>
      <c r="AV43" s="8">
        <v>26.61389</v>
      </c>
      <c r="AW43" s="8">
        <v>6.687948</v>
      </c>
      <c r="AX43" s="8">
        <v>0</v>
      </c>
      <c r="AY43" s="8">
        <v>2.781286</v>
      </c>
      <c r="AZ43" s="8">
        <v>0</v>
      </c>
    </row>
    <row r="44" spans="1:52" ht="12.75">
      <c r="A44" s="6" t="s">
        <v>75</v>
      </c>
      <c r="B44" s="6">
        <v>40</v>
      </c>
      <c r="C44" s="6">
        <v>6</v>
      </c>
      <c r="D44" s="6">
        <v>1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1</v>
      </c>
      <c r="K44" s="6">
        <v>1</v>
      </c>
      <c r="L44" s="6">
        <v>0</v>
      </c>
      <c r="M44" s="6">
        <v>0</v>
      </c>
      <c r="N44" s="6" t="s">
        <v>75</v>
      </c>
      <c r="O44" s="6">
        <v>34403</v>
      </c>
      <c r="P44" s="6">
        <v>17020</v>
      </c>
      <c r="Q44" s="6">
        <v>16790</v>
      </c>
      <c r="R44" s="6">
        <v>37</v>
      </c>
      <c r="S44" s="6">
        <v>8</v>
      </c>
      <c r="T44" s="6">
        <v>134</v>
      </c>
      <c r="U44" s="6">
        <v>142</v>
      </c>
      <c r="V44" s="6">
        <v>24</v>
      </c>
      <c r="W44" s="6">
        <v>54</v>
      </c>
      <c r="X44" s="6">
        <v>93</v>
      </c>
      <c r="Y44" s="6">
        <v>101</v>
      </c>
      <c r="Z44" s="8"/>
      <c r="AA44" s="6" t="s">
        <v>75</v>
      </c>
      <c r="AB44" s="6">
        <f>RANK($AF44,$AF$3:$AF$73)</f>
        <v>51</v>
      </c>
      <c r="AC44" s="8">
        <f>+$AF44/$AF$78</f>
        <v>0.6651630930330477</v>
      </c>
      <c r="AD44" s="6">
        <f t="shared" si="0"/>
        <v>7</v>
      </c>
      <c r="AE44" s="8">
        <f t="shared" si="1"/>
        <v>1.4203802924971713</v>
      </c>
      <c r="AF44" s="9">
        <v>235.0176</v>
      </c>
      <c r="AG44" s="9">
        <v>35.73556</v>
      </c>
      <c r="AH44" s="9">
        <v>2702.703</v>
      </c>
      <c r="AI44" s="9">
        <v>0</v>
      </c>
      <c r="AJ44" s="9">
        <v>0</v>
      </c>
      <c r="AK44" s="9">
        <v>0</v>
      </c>
      <c r="AL44" s="9">
        <v>746.2687</v>
      </c>
      <c r="AM44" s="9">
        <v>704.2253</v>
      </c>
      <c r="AN44" s="9">
        <v>1075.269</v>
      </c>
      <c r="AO44" s="9">
        <v>0</v>
      </c>
      <c r="AP44" s="6" t="s">
        <v>75</v>
      </c>
      <c r="AQ44" s="6">
        <f>RANK($AF44,$AF$3:$AF$73)</f>
        <v>51</v>
      </c>
      <c r="AR44" s="8">
        <f>+$AF44/$AF$78</f>
        <v>0.6651630930330477</v>
      </c>
      <c r="AS44" s="8">
        <v>11.5</v>
      </c>
      <c r="AT44" s="8">
        <v>0</v>
      </c>
      <c r="AU44" s="8">
        <v>4.575269</v>
      </c>
      <c r="AV44" s="8">
        <v>0</v>
      </c>
      <c r="AW44" s="8">
        <v>3.175373</v>
      </c>
      <c r="AX44" s="8">
        <v>19.70657</v>
      </c>
      <c r="AY44" s="8">
        <v>0</v>
      </c>
      <c r="AZ44" s="8">
        <v>0</v>
      </c>
    </row>
    <row r="45" spans="1:52" ht="12.75">
      <c r="A45" s="6" t="s">
        <v>76</v>
      </c>
      <c r="B45" s="6">
        <v>63</v>
      </c>
      <c r="C45" s="6">
        <v>3</v>
      </c>
      <c r="D45" s="6">
        <v>2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6">
        <v>3</v>
      </c>
      <c r="K45" s="6">
        <v>0</v>
      </c>
      <c r="L45" s="6">
        <v>1</v>
      </c>
      <c r="M45" s="6">
        <v>0</v>
      </c>
      <c r="N45" s="6" t="s">
        <v>76</v>
      </c>
      <c r="O45" s="6">
        <v>36073</v>
      </c>
      <c r="P45" s="6">
        <v>17547</v>
      </c>
      <c r="Q45" s="6">
        <v>17911</v>
      </c>
      <c r="R45" s="6">
        <v>53</v>
      </c>
      <c r="S45" s="6">
        <v>23</v>
      </c>
      <c r="T45" s="6">
        <v>124</v>
      </c>
      <c r="U45" s="6">
        <v>139</v>
      </c>
      <c r="V45" s="6">
        <v>37</v>
      </c>
      <c r="W45" s="6">
        <v>73</v>
      </c>
      <c r="X45" s="6">
        <v>73</v>
      </c>
      <c r="Y45" s="6">
        <v>93</v>
      </c>
      <c r="Z45" s="8"/>
      <c r="AA45" s="6" t="s">
        <v>76</v>
      </c>
      <c r="AB45" s="6">
        <f>RANK($AF45,$AF$3:$AF$73)</f>
        <v>20</v>
      </c>
      <c r="AC45" s="8">
        <f>+$AF45/$AF$78</f>
        <v>1.0161677113598533</v>
      </c>
      <c r="AD45" s="6">
        <f t="shared" si="0"/>
        <v>37</v>
      </c>
      <c r="AE45" s="8">
        <f t="shared" si="1"/>
        <v>0.6657411077810316</v>
      </c>
      <c r="AF45" s="9">
        <v>359.0357</v>
      </c>
      <c r="AG45" s="9">
        <v>16.74948</v>
      </c>
      <c r="AH45" s="9">
        <v>3773.585</v>
      </c>
      <c r="AI45" s="9">
        <v>0</v>
      </c>
      <c r="AJ45" s="9">
        <v>0</v>
      </c>
      <c r="AK45" s="9">
        <v>0</v>
      </c>
      <c r="AL45" s="9">
        <v>2419.355</v>
      </c>
      <c r="AM45" s="9">
        <v>0</v>
      </c>
      <c r="AN45" s="9">
        <v>2739.726</v>
      </c>
      <c r="AO45" s="9">
        <v>0</v>
      </c>
      <c r="AP45" s="6" t="s">
        <v>76</v>
      </c>
      <c r="AQ45" s="6">
        <f>RANK($AF45,$AF$3:$AF$73)</f>
        <v>20</v>
      </c>
      <c r="AR45" s="8">
        <f>+$AF45/$AF$78</f>
        <v>1.0161677113598533</v>
      </c>
      <c r="AS45" s="8">
        <v>10.51033</v>
      </c>
      <c r="AT45" s="8">
        <v>0</v>
      </c>
      <c r="AU45" s="8">
        <v>7.630789</v>
      </c>
      <c r="AV45" s="8">
        <v>0</v>
      </c>
      <c r="AW45" s="8">
        <v>6.738479</v>
      </c>
      <c r="AX45" s="8">
        <v>0</v>
      </c>
      <c r="AY45" s="8">
        <v>0</v>
      </c>
      <c r="AZ45" s="8">
        <v>0</v>
      </c>
    </row>
    <row r="46" spans="1:52" ht="12.75">
      <c r="A46" s="6" t="s">
        <v>77</v>
      </c>
      <c r="B46" s="6">
        <v>205</v>
      </c>
      <c r="C46" s="6">
        <v>15</v>
      </c>
      <c r="D46" s="6">
        <v>12</v>
      </c>
      <c r="E46" s="6">
        <v>1</v>
      </c>
      <c r="F46" s="6">
        <v>30</v>
      </c>
      <c r="G46" s="6">
        <v>1</v>
      </c>
      <c r="H46" s="6">
        <v>6</v>
      </c>
      <c r="I46" s="6">
        <v>1</v>
      </c>
      <c r="J46" s="6">
        <v>19</v>
      </c>
      <c r="K46" s="6">
        <v>0</v>
      </c>
      <c r="L46" s="6">
        <v>1</v>
      </c>
      <c r="M46" s="6">
        <v>0</v>
      </c>
      <c r="N46" s="6" t="s">
        <v>77</v>
      </c>
      <c r="O46" s="6">
        <v>158717</v>
      </c>
      <c r="P46" s="6">
        <v>74795</v>
      </c>
      <c r="Q46" s="6">
        <v>76099</v>
      </c>
      <c r="R46" s="6">
        <v>222</v>
      </c>
      <c r="S46" s="6">
        <v>118</v>
      </c>
      <c r="T46" s="6">
        <v>1262</v>
      </c>
      <c r="U46" s="6">
        <v>1237</v>
      </c>
      <c r="V46" s="6">
        <v>1604</v>
      </c>
      <c r="W46" s="6">
        <v>1668</v>
      </c>
      <c r="X46" s="6">
        <v>877</v>
      </c>
      <c r="Y46" s="6">
        <v>835</v>
      </c>
      <c r="Z46" s="8"/>
      <c r="AA46" s="6" t="s">
        <v>77</v>
      </c>
      <c r="AB46" s="6">
        <f>RANK($AF46,$AF$3:$AF$73)</f>
        <v>36</v>
      </c>
      <c r="AC46" s="8">
        <f>+$AF46/$AF$78</f>
        <v>0.7757272793451652</v>
      </c>
      <c r="AD46" s="6">
        <f t="shared" si="0"/>
        <v>32</v>
      </c>
      <c r="AE46" s="8">
        <f t="shared" si="1"/>
        <v>0.7834593164361064</v>
      </c>
      <c r="AF46" s="9">
        <v>274.0825</v>
      </c>
      <c r="AG46" s="9">
        <v>19.71117</v>
      </c>
      <c r="AH46" s="9">
        <v>13513.51</v>
      </c>
      <c r="AI46" s="9">
        <v>847.4576</v>
      </c>
      <c r="AJ46" s="9">
        <v>374.0648</v>
      </c>
      <c r="AK46" s="9">
        <v>59.95204</v>
      </c>
      <c r="AL46" s="9">
        <v>1505.547</v>
      </c>
      <c r="AM46" s="9">
        <v>0</v>
      </c>
      <c r="AN46" s="9">
        <v>1368.301</v>
      </c>
      <c r="AO46" s="9">
        <v>119.7605</v>
      </c>
      <c r="AP46" s="6" t="s">
        <v>77</v>
      </c>
      <c r="AQ46" s="6">
        <f>RANK($AF46,$AF$3:$AF$73)</f>
        <v>36</v>
      </c>
      <c r="AR46" s="8">
        <f>+$AF46/$AF$78</f>
        <v>0.7757272793451652</v>
      </c>
      <c r="AS46" s="8">
        <v>49.30455</v>
      </c>
      <c r="AT46" s="8">
        <v>42.99379</v>
      </c>
      <c r="AU46" s="8">
        <v>4.992296</v>
      </c>
      <c r="AV46" s="8">
        <v>6.075768</v>
      </c>
      <c r="AW46" s="8">
        <v>5.493042</v>
      </c>
      <c r="AX46" s="8">
        <v>0</v>
      </c>
      <c r="AY46" s="8">
        <v>1.364789</v>
      </c>
      <c r="AZ46" s="8">
        <v>3.041527</v>
      </c>
    </row>
    <row r="47" spans="1:52" ht="12.75">
      <c r="A47" s="6" t="s">
        <v>78</v>
      </c>
      <c r="B47" s="6">
        <v>78</v>
      </c>
      <c r="C47" s="6">
        <v>6</v>
      </c>
      <c r="D47" s="6">
        <v>5</v>
      </c>
      <c r="E47" s="6">
        <v>0</v>
      </c>
      <c r="F47" s="6">
        <v>17</v>
      </c>
      <c r="G47" s="6">
        <v>1</v>
      </c>
      <c r="H47" s="6">
        <v>1</v>
      </c>
      <c r="I47" s="6">
        <v>0</v>
      </c>
      <c r="J47" s="6">
        <v>0</v>
      </c>
      <c r="K47" s="6">
        <v>0</v>
      </c>
      <c r="L47" s="6">
        <v>2</v>
      </c>
      <c r="M47" s="6">
        <v>0</v>
      </c>
      <c r="N47" s="6" t="s">
        <v>78</v>
      </c>
      <c r="O47" s="6">
        <v>82080</v>
      </c>
      <c r="P47" s="6">
        <v>39480</v>
      </c>
      <c r="Q47" s="6">
        <v>39932</v>
      </c>
      <c r="R47" s="6">
        <v>444</v>
      </c>
      <c r="S47" s="6">
        <v>392</v>
      </c>
      <c r="T47" s="6">
        <v>68</v>
      </c>
      <c r="U47" s="6">
        <v>101</v>
      </c>
      <c r="V47" s="6">
        <v>351</v>
      </c>
      <c r="W47" s="6">
        <v>418</v>
      </c>
      <c r="X47" s="6">
        <v>421</v>
      </c>
      <c r="Y47" s="6">
        <v>473</v>
      </c>
      <c r="Z47" s="8"/>
      <c r="AA47" s="6" t="s">
        <v>78</v>
      </c>
      <c r="AB47" s="6">
        <f>RANK($AF47,$AF$3:$AF$73)</f>
        <v>60</v>
      </c>
      <c r="AC47" s="8">
        <f>+$AF47/$AF$78</f>
        <v>0.5591717727931457</v>
      </c>
      <c r="AD47" s="6">
        <f t="shared" si="0"/>
        <v>40</v>
      </c>
      <c r="AE47" s="8">
        <f t="shared" si="1"/>
        <v>0.5972197133647255</v>
      </c>
      <c r="AF47" s="9">
        <v>197.5684</v>
      </c>
      <c r="AG47" s="9">
        <v>15.02554</v>
      </c>
      <c r="AH47" s="9">
        <v>3828.829</v>
      </c>
      <c r="AI47" s="9">
        <v>255.102</v>
      </c>
      <c r="AJ47" s="9">
        <v>284.9003</v>
      </c>
      <c r="AK47" s="9">
        <v>0</v>
      </c>
      <c r="AL47" s="9">
        <v>0</v>
      </c>
      <c r="AM47" s="9">
        <v>0</v>
      </c>
      <c r="AN47" s="9">
        <v>1187.648</v>
      </c>
      <c r="AO47" s="9">
        <v>0</v>
      </c>
      <c r="AP47" s="6" t="s">
        <v>78</v>
      </c>
      <c r="AQ47" s="6">
        <f>RANK($AF47,$AF$3:$AF$73)</f>
        <v>60</v>
      </c>
      <c r="AR47" s="8">
        <f>+$AF47/$AF$78</f>
        <v>0.5591717727931457</v>
      </c>
      <c r="AS47" s="8">
        <v>19.37976</v>
      </c>
      <c r="AT47" s="8">
        <v>16.97789</v>
      </c>
      <c r="AU47" s="8">
        <v>6.011328</v>
      </c>
      <c r="AV47" s="8">
        <v>0</v>
      </c>
      <c r="AW47" s="8">
        <v>0</v>
      </c>
      <c r="AX47" s="8">
        <v>0</v>
      </c>
      <c r="AY47" s="8">
        <v>1.442034</v>
      </c>
      <c r="AZ47" s="8">
        <v>0</v>
      </c>
    </row>
    <row r="48" spans="1:52" ht="12.75">
      <c r="A48" s="6" t="s">
        <v>79</v>
      </c>
      <c r="B48" s="6">
        <v>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 t="s">
        <v>79</v>
      </c>
      <c r="O48" s="6">
        <v>7307</v>
      </c>
      <c r="P48" s="6">
        <v>3621</v>
      </c>
      <c r="Q48" s="6">
        <v>3615</v>
      </c>
      <c r="R48" s="6">
        <v>5</v>
      </c>
      <c r="S48" s="6">
        <v>0</v>
      </c>
      <c r="T48" s="6">
        <v>8</v>
      </c>
      <c r="U48" s="6">
        <v>10</v>
      </c>
      <c r="V48" s="6">
        <v>7</v>
      </c>
      <c r="W48" s="6">
        <v>9</v>
      </c>
      <c r="X48" s="6">
        <v>12</v>
      </c>
      <c r="Y48" s="6">
        <v>20</v>
      </c>
      <c r="Z48" s="8"/>
      <c r="AA48" s="6" t="s">
        <v>79</v>
      </c>
      <c r="AB48" s="6">
        <f>RANK($AF48,$AF$3:$AF$73)</f>
        <v>69</v>
      </c>
      <c r="AC48" s="8">
        <f>+$AF48/$AF$78</f>
        <v>0.39081320480048964</v>
      </c>
      <c r="AD48" s="6">
        <f t="shared" si="0"/>
        <v>59</v>
      </c>
      <c r="AE48" s="8">
        <f t="shared" si="1"/>
        <v>0</v>
      </c>
      <c r="AF48" s="9">
        <v>138.0834</v>
      </c>
      <c r="AG48" s="9">
        <v>0</v>
      </c>
      <c r="AH48" s="9">
        <v>0</v>
      </c>
      <c r="AI48" s="9"/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6" t="s">
        <v>79</v>
      </c>
      <c r="AQ48" s="6">
        <f>RANK($AF48,$AF$3:$AF$73)</f>
        <v>69</v>
      </c>
      <c r="AR48" s="8">
        <f>+$AF48/$AF$78</f>
        <v>0.39081320480048964</v>
      </c>
      <c r="AS48" s="8">
        <v>0</v>
      </c>
      <c r="AT48" s="8"/>
      <c r="AU48" s="8">
        <v>0</v>
      </c>
      <c r="AV48" s="8"/>
      <c r="AW48" s="8">
        <v>0</v>
      </c>
      <c r="AX48" s="8"/>
      <c r="AY48" s="8">
        <v>0</v>
      </c>
      <c r="AZ48" s="8"/>
    </row>
    <row r="49" spans="1:52" ht="12.75">
      <c r="A49" s="6" t="s">
        <v>80</v>
      </c>
      <c r="B49" s="6">
        <v>29</v>
      </c>
      <c r="C49" s="6">
        <v>3</v>
      </c>
      <c r="D49" s="6">
        <v>1</v>
      </c>
      <c r="E49" s="6">
        <v>0</v>
      </c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 t="s">
        <v>80</v>
      </c>
      <c r="O49" s="6">
        <v>36080</v>
      </c>
      <c r="P49" s="6">
        <v>17694</v>
      </c>
      <c r="Q49" s="6">
        <v>17564</v>
      </c>
      <c r="R49" s="6">
        <v>77</v>
      </c>
      <c r="S49" s="6">
        <v>35</v>
      </c>
      <c r="T49" s="6">
        <v>37</v>
      </c>
      <c r="U49" s="6">
        <v>68</v>
      </c>
      <c r="V49" s="6">
        <v>114</v>
      </c>
      <c r="W49" s="6">
        <v>158</v>
      </c>
      <c r="X49" s="6">
        <v>166</v>
      </c>
      <c r="Y49" s="6">
        <v>167</v>
      </c>
      <c r="Z49" s="8"/>
      <c r="AA49" s="6" t="s">
        <v>80</v>
      </c>
      <c r="AB49" s="6">
        <f>RANK($AF49,$AF$3:$AF$73)</f>
        <v>66</v>
      </c>
      <c r="AC49" s="8">
        <f>+$AF49/$AF$78</f>
        <v>0.4638737759388005</v>
      </c>
      <c r="AD49" s="6">
        <f t="shared" si="0"/>
        <v>36</v>
      </c>
      <c r="AE49" s="8">
        <f t="shared" si="1"/>
        <v>0.6788937781908486</v>
      </c>
      <c r="AF49" s="9">
        <v>163.8974</v>
      </c>
      <c r="AG49" s="9">
        <v>17.08039</v>
      </c>
      <c r="AH49" s="9">
        <v>2597.403</v>
      </c>
      <c r="AI49" s="9">
        <v>0</v>
      </c>
      <c r="AJ49" s="9">
        <v>0</v>
      </c>
      <c r="AK49" s="9">
        <v>0</v>
      </c>
      <c r="AL49" s="9">
        <v>0</v>
      </c>
      <c r="AM49" s="9">
        <v>1470.588</v>
      </c>
      <c r="AN49" s="9">
        <v>602.4097</v>
      </c>
      <c r="AO49" s="9">
        <v>0</v>
      </c>
      <c r="AP49" s="6" t="s">
        <v>80</v>
      </c>
      <c r="AQ49" s="6">
        <f>RANK($AF49,$AF$3:$AF$73)</f>
        <v>66</v>
      </c>
      <c r="AR49" s="8">
        <f>+$AF49/$AF$78</f>
        <v>0.4638737759388005</v>
      </c>
      <c r="AS49" s="8">
        <v>15.84774</v>
      </c>
      <c r="AT49" s="8">
        <v>0</v>
      </c>
      <c r="AU49" s="8">
        <v>3.67553</v>
      </c>
      <c r="AV49" s="8">
        <v>0</v>
      </c>
      <c r="AW49" s="8">
        <v>0</v>
      </c>
      <c r="AX49" s="8">
        <v>86.09805</v>
      </c>
      <c r="AY49" s="8">
        <v>0</v>
      </c>
      <c r="AZ49" s="8">
        <v>0</v>
      </c>
    </row>
    <row r="50" spans="1:52" ht="12.75">
      <c r="A50" s="6" t="s">
        <v>81</v>
      </c>
      <c r="B50" s="6">
        <v>21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3</v>
      </c>
      <c r="K50" s="6">
        <v>0</v>
      </c>
      <c r="L50" s="6">
        <v>1</v>
      </c>
      <c r="M50" s="6">
        <v>0</v>
      </c>
      <c r="N50" s="6" t="s">
        <v>81</v>
      </c>
      <c r="O50" s="6">
        <v>39394</v>
      </c>
      <c r="P50" s="6">
        <v>19343</v>
      </c>
      <c r="Q50" s="6">
        <v>19252</v>
      </c>
      <c r="R50" s="6">
        <v>50</v>
      </c>
      <c r="S50" s="6">
        <v>17</v>
      </c>
      <c r="T50" s="6">
        <v>189</v>
      </c>
      <c r="U50" s="6">
        <v>201</v>
      </c>
      <c r="V50" s="6">
        <v>44</v>
      </c>
      <c r="W50" s="6">
        <v>63</v>
      </c>
      <c r="X50" s="6">
        <v>117</v>
      </c>
      <c r="Y50" s="6">
        <v>118</v>
      </c>
      <c r="Z50" s="8"/>
      <c r="AA50" s="6" t="s">
        <v>81</v>
      </c>
      <c r="AB50" s="6">
        <f>RANK($AF50,$AF$3:$AF$73)</f>
        <v>70</v>
      </c>
      <c r="AC50" s="8">
        <f>+$AF50/$AF$78</f>
        <v>0.3072721465263158</v>
      </c>
      <c r="AD50" s="6">
        <f t="shared" si="0"/>
        <v>59</v>
      </c>
      <c r="AE50" s="8">
        <f t="shared" si="1"/>
        <v>0</v>
      </c>
      <c r="AF50" s="9">
        <v>108.5664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1587.302</v>
      </c>
      <c r="AM50" s="9">
        <v>0</v>
      </c>
      <c r="AN50" s="9">
        <v>0</v>
      </c>
      <c r="AO50" s="9">
        <v>0</v>
      </c>
      <c r="AP50" s="6" t="s">
        <v>81</v>
      </c>
      <c r="AQ50" s="6">
        <f>RANK($AF50,$AF$3:$AF$73)</f>
        <v>70</v>
      </c>
      <c r="AR50" s="8">
        <f>+$AF50/$AF$78</f>
        <v>0.3072721465263158</v>
      </c>
      <c r="AS50" s="8">
        <v>0</v>
      </c>
      <c r="AT50" s="8"/>
      <c r="AU50" s="8">
        <v>0</v>
      </c>
      <c r="AV50" s="8"/>
      <c r="AW50" s="8">
        <v>14.62056</v>
      </c>
      <c r="AX50" s="8"/>
      <c r="AY50" s="8">
        <v>0</v>
      </c>
      <c r="AZ50" s="8"/>
    </row>
    <row r="51" spans="1:52" ht="12.75">
      <c r="A51" s="6" t="s">
        <v>82</v>
      </c>
      <c r="B51" s="6">
        <v>68</v>
      </c>
      <c r="C51" s="6">
        <v>10</v>
      </c>
      <c r="D51" s="6">
        <v>7</v>
      </c>
      <c r="E51" s="6">
        <v>1</v>
      </c>
      <c r="F51" s="6">
        <v>14</v>
      </c>
      <c r="G51" s="6">
        <v>0</v>
      </c>
      <c r="H51" s="6">
        <v>3</v>
      </c>
      <c r="I51" s="6">
        <v>0</v>
      </c>
      <c r="J51" s="6">
        <v>1</v>
      </c>
      <c r="K51" s="6">
        <v>0</v>
      </c>
      <c r="L51" s="6">
        <v>2</v>
      </c>
      <c r="M51" s="6">
        <v>0</v>
      </c>
      <c r="N51" s="6" t="s">
        <v>82</v>
      </c>
      <c r="O51" s="6">
        <v>65102</v>
      </c>
      <c r="P51" s="6">
        <v>31279</v>
      </c>
      <c r="Q51" s="6">
        <v>31220</v>
      </c>
      <c r="R51" s="6">
        <v>153</v>
      </c>
      <c r="S51" s="6">
        <v>82</v>
      </c>
      <c r="T51" s="6">
        <v>137</v>
      </c>
      <c r="U51" s="6">
        <v>159</v>
      </c>
      <c r="V51" s="6">
        <v>573</v>
      </c>
      <c r="W51" s="6">
        <v>599</v>
      </c>
      <c r="X51" s="6">
        <v>452</v>
      </c>
      <c r="Y51" s="6">
        <v>448</v>
      </c>
      <c r="Z51" s="8"/>
      <c r="AA51" s="6" t="s">
        <v>82</v>
      </c>
      <c r="AB51" s="6">
        <f>RANK($AF51,$AF$3:$AF$73)</f>
        <v>56</v>
      </c>
      <c r="AC51" s="8">
        <f>+$AF51/$AF$78</f>
        <v>0.6152957295458996</v>
      </c>
      <c r="AD51" s="6">
        <f t="shared" si="0"/>
        <v>12</v>
      </c>
      <c r="AE51" s="8">
        <f t="shared" si="1"/>
        <v>1.2731253142221297</v>
      </c>
      <c r="AF51" s="9">
        <v>217.3983</v>
      </c>
      <c r="AG51" s="9">
        <v>32.03075</v>
      </c>
      <c r="AH51" s="9">
        <v>9150.327</v>
      </c>
      <c r="AI51" s="9">
        <v>0</v>
      </c>
      <c r="AJ51" s="9">
        <v>523.5602</v>
      </c>
      <c r="AK51" s="9">
        <v>0</v>
      </c>
      <c r="AL51" s="9">
        <v>729.927</v>
      </c>
      <c r="AM51" s="9">
        <v>0</v>
      </c>
      <c r="AN51" s="9">
        <v>1548.673</v>
      </c>
      <c r="AO51" s="9">
        <v>223.2143</v>
      </c>
      <c r="AP51" s="6" t="s">
        <v>82</v>
      </c>
      <c r="AQ51" s="6">
        <f>RANK($AF51,$AF$3:$AF$73)</f>
        <v>56</v>
      </c>
      <c r="AR51" s="8">
        <f>+$AF51/$AF$78</f>
        <v>0.6152957295458996</v>
      </c>
      <c r="AS51" s="8">
        <v>42.09016</v>
      </c>
      <c r="AT51" s="8">
        <v>0</v>
      </c>
      <c r="AU51" s="8">
        <v>7.123666</v>
      </c>
      <c r="AV51" s="8">
        <v>6.96875</v>
      </c>
      <c r="AW51" s="8">
        <v>3.357557</v>
      </c>
      <c r="AX51" s="8">
        <v>0</v>
      </c>
      <c r="AY51" s="8">
        <v>2.4083</v>
      </c>
      <c r="AZ51" s="8">
        <v>0</v>
      </c>
    </row>
    <row r="52" spans="1:52" ht="12.75">
      <c r="A52" s="6" t="s">
        <v>83</v>
      </c>
      <c r="B52" s="6">
        <v>38</v>
      </c>
      <c r="C52" s="6">
        <v>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 t="s">
        <v>83</v>
      </c>
      <c r="O52" s="6">
        <v>15571</v>
      </c>
      <c r="P52" s="6">
        <v>7726</v>
      </c>
      <c r="Q52" s="6">
        <v>7625</v>
      </c>
      <c r="R52" s="6">
        <v>19</v>
      </c>
      <c r="S52" s="6">
        <v>2</v>
      </c>
      <c r="T52" s="6">
        <v>45</v>
      </c>
      <c r="U52" s="6">
        <v>35</v>
      </c>
      <c r="V52" s="6">
        <v>16</v>
      </c>
      <c r="W52" s="6">
        <v>22</v>
      </c>
      <c r="X52" s="6">
        <v>39</v>
      </c>
      <c r="Y52" s="6">
        <v>42</v>
      </c>
      <c r="Z52" s="8"/>
      <c r="AA52" s="6" t="s">
        <v>83</v>
      </c>
      <c r="AB52" s="6">
        <f>RANK($AF52,$AF$3:$AF$73)</f>
        <v>5</v>
      </c>
      <c r="AC52" s="8">
        <f>+$AF52/$AF$78</f>
        <v>1.3920557741505508</v>
      </c>
      <c r="AD52" s="6">
        <f t="shared" si="0"/>
        <v>5</v>
      </c>
      <c r="AE52" s="8">
        <f t="shared" si="1"/>
        <v>1.5638151893207985</v>
      </c>
      <c r="AF52" s="9">
        <v>491.8457</v>
      </c>
      <c r="AG52" s="9">
        <v>39.34426</v>
      </c>
      <c r="AH52" s="9">
        <v>0</v>
      </c>
      <c r="AI52" s="9">
        <v>0</v>
      </c>
      <c r="AJ52" s="9">
        <v>0</v>
      </c>
      <c r="AK52" s="9">
        <v>0</v>
      </c>
      <c r="AL52" s="9">
        <v>2222.222</v>
      </c>
      <c r="AM52" s="9">
        <v>0</v>
      </c>
      <c r="AN52" s="9">
        <v>0</v>
      </c>
      <c r="AO52" s="9">
        <v>0</v>
      </c>
      <c r="AP52" s="6" t="s">
        <v>83</v>
      </c>
      <c r="AQ52" s="6">
        <f>RANK($AF52,$AF$3:$AF$73)</f>
        <v>5</v>
      </c>
      <c r="AR52" s="8">
        <f>+$AF52/$AF$78</f>
        <v>1.3920557741505508</v>
      </c>
      <c r="AS52" s="8">
        <v>0</v>
      </c>
      <c r="AT52" s="8">
        <v>0</v>
      </c>
      <c r="AU52" s="8">
        <v>0</v>
      </c>
      <c r="AV52" s="8">
        <v>0</v>
      </c>
      <c r="AW52" s="8">
        <v>4.518129</v>
      </c>
      <c r="AX52" s="8">
        <v>0</v>
      </c>
      <c r="AY52" s="8">
        <v>0</v>
      </c>
      <c r="AZ52" s="8">
        <v>0</v>
      </c>
    </row>
    <row r="53" spans="1:52" ht="12.75">
      <c r="A53" s="6" t="s">
        <v>84</v>
      </c>
      <c r="B53" s="6">
        <v>317</v>
      </c>
      <c r="C53" s="6">
        <v>26</v>
      </c>
      <c r="D53" s="6">
        <v>99</v>
      </c>
      <c r="E53" s="6">
        <v>5</v>
      </c>
      <c r="F53" s="6">
        <v>707</v>
      </c>
      <c r="G53" s="6">
        <v>73</v>
      </c>
      <c r="H53" s="6">
        <v>0</v>
      </c>
      <c r="I53" s="6">
        <v>0</v>
      </c>
      <c r="J53" s="6">
        <v>6</v>
      </c>
      <c r="K53" s="6">
        <v>2</v>
      </c>
      <c r="L53" s="6">
        <v>10</v>
      </c>
      <c r="M53" s="6">
        <v>0</v>
      </c>
      <c r="N53" s="6" t="s">
        <v>84</v>
      </c>
      <c r="O53" s="6">
        <v>186861</v>
      </c>
      <c r="P53" s="6">
        <v>72112</v>
      </c>
      <c r="Q53" s="6">
        <v>75346</v>
      </c>
      <c r="R53" s="6">
        <v>11054</v>
      </c>
      <c r="S53" s="6">
        <v>12175</v>
      </c>
      <c r="T53" s="6">
        <v>358</v>
      </c>
      <c r="U53" s="6">
        <v>298</v>
      </c>
      <c r="V53" s="6">
        <v>755</v>
      </c>
      <c r="W53" s="6">
        <v>855</v>
      </c>
      <c r="X53" s="6">
        <v>7119</v>
      </c>
      <c r="Y53" s="6">
        <v>6789</v>
      </c>
      <c r="Z53" s="8" t="s">
        <v>182</v>
      </c>
      <c r="AA53" s="6" t="s">
        <v>84</v>
      </c>
      <c r="AB53" s="6">
        <f>RANK($AF53,$AF$3:$AF$73)</f>
        <v>11</v>
      </c>
      <c r="AC53" s="8">
        <f>+$AF53/$AF$78</f>
        <v>1.2441693929253366</v>
      </c>
      <c r="AD53" s="6">
        <f t="shared" si="0"/>
        <v>8</v>
      </c>
      <c r="AE53" s="8">
        <f t="shared" si="1"/>
        <v>1.371567434005158</v>
      </c>
      <c r="AF53" s="9">
        <v>439.594</v>
      </c>
      <c r="AG53" s="9">
        <v>34.50747</v>
      </c>
      <c r="AH53" s="9">
        <v>6395.875</v>
      </c>
      <c r="AI53" s="9">
        <v>599.5893</v>
      </c>
      <c r="AJ53" s="9">
        <v>0</v>
      </c>
      <c r="AK53" s="9">
        <v>0</v>
      </c>
      <c r="AL53" s="9">
        <v>1675.978</v>
      </c>
      <c r="AM53" s="9">
        <v>671.1409</v>
      </c>
      <c r="AN53" s="9">
        <v>1390.645</v>
      </c>
      <c r="AO53" s="9">
        <v>73.64855</v>
      </c>
      <c r="AP53" s="6" t="s">
        <v>84</v>
      </c>
      <c r="AQ53" s="6">
        <f>RANK($AF53,$AF$3:$AF$73)</f>
        <v>11</v>
      </c>
      <c r="AR53" s="8">
        <f>+$AF53/$AF$78</f>
        <v>1.2441693929253366</v>
      </c>
      <c r="AS53" s="8">
        <v>14.54951</v>
      </c>
      <c r="AT53" s="8">
        <v>17.37564</v>
      </c>
      <c r="AU53" s="8">
        <v>3.163476</v>
      </c>
      <c r="AV53" s="8">
        <v>2.134278</v>
      </c>
      <c r="AW53" s="8">
        <v>3.812558</v>
      </c>
      <c r="AX53" s="8">
        <v>19.44915</v>
      </c>
      <c r="AY53" s="8">
        <v>0</v>
      </c>
      <c r="AZ53" s="8">
        <v>0</v>
      </c>
    </row>
    <row r="54" spans="1:52" ht="12.75">
      <c r="A54" s="6" t="s">
        <v>85</v>
      </c>
      <c r="B54" s="6">
        <v>27</v>
      </c>
      <c r="C54" s="6">
        <v>3</v>
      </c>
      <c r="D54" s="6">
        <v>2</v>
      </c>
      <c r="E54" s="6">
        <v>0</v>
      </c>
      <c r="F54" s="6">
        <v>2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 t="s">
        <v>85</v>
      </c>
      <c r="O54" s="6">
        <v>17750</v>
      </c>
      <c r="P54" s="6">
        <v>8737</v>
      </c>
      <c r="Q54" s="6">
        <v>8800</v>
      </c>
      <c r="R54" s="6">
        <v>30</v>
      </c>
      <c r="S54" s="6">
        <v>3</v>
      </c>
      <c r="T54" s="6">
        <v>15</v>
      </c>
      <c r="U54" s="6">
        <v>21</v>
      </c>
      <c r="V54" s="6">
        <v>22</v>
      </c>
      <c r="W54" s="6">
        <v>34</v>
      </c>
      <c r="X54" s="6">
        <v>38</v>
      </c>
      <c r="Y54" s="6">
        <v>50</v>
      </c>
      <c r="Z54" s="8"/>
      <c r="AA54" s="6" t="s">
        <v>85</v>
      </c>
      <c r="AB54" s="6">
        <f>RANK($AF54,$AF$3:$AF$73)</f>
        <v>28</v>
      </c>
      <c r="AC54" s="8">
        <f>+$AF54/$AF$78</f>
        <v>0.8746395300673195</v>
      </c>
      <c r="AD54" s="6">
        <f t="shared" si="0"/>
        <v>10</v>
      </c>
      <c r="AE54" s="8">
        <f t="shared" si="1"/>
        <v>1.3550104354680532</v>
      </c>
      <c r="AF54" s="9">
        <v>309.0305</v>
      </c>
      <c r="AG54" s="9">
        <v>34.09091</v>
      </c>
      <c r="AH54" s="9">
        <v>6666.667</v>
      </c>
      <c r="AI54" s="9">
        <v>0</v>
      </c>
      <c r="AJ54" s="9">
        <v>4545.455</v>
      </c>
      <c r="AK54" s="9">
        <v>0</v>
      </c>
      <c r="AL54" s="9">
        <v>0</v>
      </c>
      <c r="AM54" s="9">
        <v>0</v>
      </c>
      <c r="AN54" s="9">
        <v>5263.158</v>
      </c>
      <c r="AO54" s="9">
        <v>0</v>
      </c>
      <c r="AP54" s="6" t="s">
        <v>85</v>
      </c>
      <c r="AQ54" s="6">
        <f>RANK($AF54,$AF$3:$AF$73)</f>
        <v>28</v>
      </c>
      <c r="AR54" s="8">
        <f>+$AF54/$AF$78</f>
        <v>0.8746395300673195</v>
      </c>
      <c r="AS54" s="8">
        <v>21.57284</v>
      </c>
      <c r="AT54" s="8">
        <v>0</v>
      </c>
      <c r="AU54" s="8">
        <v>17.03119</v>
      </c>
      <c r="AV54" s="8">
        <v>0</v>
      </c>
      <c r="AW54" s="8">
        <v>0</v>
      </c>
      <c r="AX54" s="8">
        <v>0</v>
      </c>
      <c r="AY54" s="8">
        <v>14.70875</v>
      </c>
      <c r="AZ54" s="8">
        <v>0</v>
      </c>
    </row>
    <row r="55" spans="1:52" ht="12.75">
      <c r="A55" s="6" t="s">
        <v>86</v>
      </c>
      <c r="B55" s="6">
        <v>297</v>
      </c>
      <c r="C55" s="6">
        <v>29</v>
      </c>
      <c r="D55" s="6">
        <v>21</v>
      </c>
      <c r="E55" s="6">
        <v>0</v>
      </c>
      <c r="F55" s="6">
        <v>313</v>
      </c>
      <c r="G55" s="6">
        <v>28</v>
      </c>
      <c r="H55" s="6">
        <v>1</v>
      </c>
      <c r="I55" s="6">
        <v>0</v>
      </c>
      <c r="J55" s="6">
        <v>4</v>
      </c>
      <c r="K55" s="6">
        <v>0</v>
      </c>
      <c r="L55" s="6">
        <v>5</v>
      </c>
      <c r="M55" s="6">
        <v>0</v>
      </c>
      <c r="N55" s="6" t="s">
        <v>86</v>
      </c>
      <c r="O55" s="6">
        <v>151352</v>
      </c>
      <c r="P55" s="6">
        <v>67309</v>
      </c>
      <c r="Q55" s="6">
        <v>69811</v>
      </c>
      <c r="R55" s="6">
        <v>4394</v>
      </c>
      <c r="S55" s="6">
        <v>4936</v>
      </c>
      <c r="T55" s="6">
        <v>245</v>
      </c>
      <c r="U55" s="6">
        <v>201</v>
      </c>
      <c r="V55" s="6">
        <v>706</v>
      </c>
      <c r="W55" s="6">
        <v>903</v>
      </c>
      <c r="X55" s="6">
        <v>1547</v>
      </c>
      <c r="Y55" s="6">
        <v>1300</v>
      </c>
      <c r="Z55" s="8"/>
      <c r="AA55" s="6" t="s">
        <v>86</v>
      </c>
      <c r="AB55" s="6">
        <f>RANK($AF55,$AF$3:$AF$73)</f>
        <v>10</v>
      </c>
      <c r="AC55" s="8">
        <f>+$AF55/$AF$78</f>
        <v>1.2488523564724603</v>
      </c>
      <c r="AD55" s="6">
        <f t="shared" si="0"/>
        <v>4</v>
      </c>
      <c r="AE55" s="8">
        <f t="shared" si="1"/>
        <v>1.6511182202810317</v>
      </c>
      <c r="AF55" s="9">
        <v>441.2486</v>
      </c>
      <c r="AG55" s="9">
        <v>41.54073</v>
      </c>
      <c r="AH55" s="9">
        <v>7123.35</v>
      </c>
      <c r="AI55" s="9">
        <v>567.2609</v>
      </c>
      <c r="AJ55" s="9">
        <v>141.6431</v>
      </c>
      <c r="AK55" s="9">
        <v>0</v>
      </c>
      <c r="AL55" s="9">
        <v>1632.653</v>
      </c>
      <c r="AM55" s="9">
        <v>0</v>
      </c>
      <c r="AN55" s="9">
        <v>1357.466</v>
      </c>
      <c r="AO55" s="9">
        <v>0</v>
      </c>
      <c r="AP55" s="6" t="s">
        <v>86</v>
      </c>
      <c r="AQ55" s="6">
        <f>RANK($AF55,$AF$3:$AF$73)</f>
        <v>10</v>
      </c>
      <c r="AR55" s="8">
        <f>+$AF55/$AF$78</f>
        <v>1.2488523564724603</v>
      </c>
      <c r="AS55" s="8">
        <v>16.14362</v>
      </c>
      <c r="AT55" s="8">
        <v>13.65554</v>
      </c>
      <c r="AU55" s="8">
        <v>3.07642</v>
      </c>
      <c r="AV55" s="8">
        <v>0</v>
      </c>
      <c r="AW55" s="8">
        <v>3.700076</v>
      </c>
      <c r="AX55" s="8">
        <v>0</v>
      </c>
      <c r="AY55" s="8">
        <v>0.3210052</v>
      </c>
      <c r="AZ55" s="8">
        <v>0</v>
      </c>
    </row>
    <row r="56" spans="1:52" ht="12.75">
      <c r="A56" s="6" t="s">
        <v>87</v>
      </c>
      <c r="B56" s="6">
        <v>21</v>
      </c>
      <c r="C56" s="6">
        <v>1</v>
      </c>
      <c r="D56" s="6">
        <v>1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 t="s">
        <v>87</v>
      </c>
      <c r="O56" s="6">
        <v>15103</v>
      </c>
      <c r="P56" s="6">
        <v>7359</v>
      </c>
      <c r="Q56" s="6">
        <v>7346</v>
      </c>
      <c r="R56" s="6">
        <v>38</v>
      </c>
      <c r="S56" s="6">
        <v>9</v>
      </c>
      <c r="T56" s="6">
        <v>28</v>
      </c>
      <c r="U56" s="6">
        <v>58</v>
      </c>
      <c r="V56" s="6">
        <v>61</v>
      </c>
      <c r="W56" s="6">
        <v>83</v>
      </c>
      <c r="X56" s="6">
        <v>44</v>
      </c>
      <c r="Y56" s="6">
        <v>77</v>
      </c>
      <c r="Z56" s="8"/>
      <c r="AA56" s="6" t="s">
        <v>87</v>
      </c>
      <c r="AB56" s="6">
        <f>RANK($AF56,$AF$3:$AF$73)</f>
        <v>34</v>
      </c>
      <c r="AC56" s="8">
        <f>+$AF56/$AF$78</f>
        <v>0.8076595094455324</v>
      </c>
      <c r="AD56" s="6">
        <f t="shared" si="0"/>
        <v>44</v>
      </c>
      <c r="AE56" s="8">
        <f t="shared" si="1"/>
        <v>0.5410695638943428</v>
      </c>
      <c r="AF56" s="9">
        <v>285.3649</v>
      </c>
      <c r="AG56" s="9">
        <v>13.61285</v>
      </c>
      <c r="AH56" s="9">
        <v>2631.579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2272.727</v>
      </c>
      <c r="AO56" s="9">
        <v>0</v>
      </c>
      <c r="AP56" s="6" t="s">
        <v>87</v>
      </c>
      <c r="AQ56" s="6">
        <f>RANK($AF56,$AF$3:$AF$73)</f>
        <v>34</v>
      </c>
      <c r="AR56" s="8">
        <f>+$AF56/$AF$78</f>
        <v>0.8076595094455324</v>
      </c>
      <c r="AS56" s="8">
        <v>9.221804</v>
      </c>
      <c r="AT56" s="8">
        <v>0</v>
      </c>
      <c r="AU56" s="8">
        <v>7.964285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</row>
    <row r="57" spans="1:52" ht="12.75">
      <c r="A57" s="6" t="s">
        <v>92</v>
      </c>
      <c r="B57" s="6">
        <v>42</v>
      </c>
      <c r="C57" s="6">
        <v>7</v>
      </c>
      <c r="D57" s="6">
        <v>2</v>
      </c>
      <c r="E57" s="6">
        <v>0</v>
      </c>
      <c r="F57" s="6">
        <v>7</v>
      </c>
      <c r="G57" s="6">
        <v>2</v>
      </c>
      <c r="H57" s="6">
        <v>0</v>
      </c>
      <c r="I57" s="6">
        <v>0</v>
      </c>
      <c r="J57" s="6">
        <v>1</v>
      </c>
      <c r="K57" s="6">
        <v>0</v>
      </c>
      <c r="L57" s="6">
        <v>3</v>
      </c>
      <c r="M57" s="6">
        <v>0</v>
      </c>
      <c r="N57" s="6" t="s">
        <v>92</v>
      </c>
      <c r="O57" s="6">
        <v>60281</v>
      </c>
      <c r="P57" s="6">
        <v>29802</v>
      </c>
      <c r="Q57" s="6">
        <v>29505</v>
      </c>
      <c r="R57" s="6">
        <v>122</v>
      </c>
      <c r="S57" s="6">
        <v>31</v>
      </c>
      <c r="T57" s="6">
        <v>84</v>
      </c>
      <c r="U57" s="6">
        <v>83</v>
      </c>
      <c r="V57" s="6">
        <v>109</v>
      </c>
      <c r="W57" s="6">
        <v>175</v>
      </c>
      <c r="X57" s="6">
        <v>181</v>
      </c>
      <c r="Y57" s="6">
        <v>189</v>
      </c>
      <c r="Z57" s="8"/>
      <c r="AA57" s="6" t="s">
        <v>92</v>
      </c>
      <c r="AB57" s="6">
        <f>RANK($AF57,$AF$3:$AF$73)</f>
        <v>68</v>
      </c>
      <c r="AC57" s="8">
        <f>+$AF57/$AF$78</f>
        <v>0.3988701323537332</v>
      </c>
      <c r="AD57" s="6">
        <f t="shared" si="0"/>
        <v>23</v>
      </c>
      <c r="AE57" s="8">
        <f t="shared" si="1"/>
        <v>0.9429885570460897</v>
      </c>
      <c r="AF57" s="9">
        <v>140.9301</v>
      </c>
      <c r="AG57" s="9">
        <v>23.72479</v>
      </c>
      <c r="AH57" s="9">
        <v>5737.705</v>
      </c>
      <c r="AI57" s="9">
        <v>6451.613</v>
      </c>
      <c r="AJ57" s="9">
        <v>0</v>
      </c>
      <c r="AK57" s="9">
        <v>0</v>
      </c>
      <c r="AL57" s="9">
        <v>1190.476</v>
      </c>
      <c r="AM57" s="9">
        <v>0</v>
      </c>
      <c r="AN57" s="9">
        <v>1104.972</v>
      </c>
      <c r="AO57" s="9">
        <v>0</v>
      </c>
      <c r="AP57" s="6" t="s">
        <v>92</v>
      </c>
      <c r="AQ57" s="6">
        <f>RANK($AF57,$AF$3:$AF$73)</f>
        <v>68</v>
      </c>
      <c r="AR57" s="8">
        <f>+$AF57/$AF$78</f>
        <v>0.3988701323537332</v>
      </c>
      <c r="AS57" s="8">
        <v>40.71312</v>
      </c>
      <c r="AT57" s="8">
        <v>271.9355</v>
      </c>
      <c r="AU57" s="8">
        <v>7.840568</v>
      </c>
      <c r="AV57" s="8">
        <v>0</v>
      </c>
      <c r="AW57" s="8">
        <v>8.447279</v>
      </c>
      <c r="AX57" s="8">
        <v>0</v>
      </c>
      <c r="AY57" s="8">
        <v>0</v>
      </c>
      <c r="AZ57" s="8">
        <v>0</v>
      </c>
    </row>
    <row r="58" spans="1:52" ht="12.75">
      <c r="A58" s="6" t="s">
        <v>88</v>
      </c>
      <c r="B58" s="6">
        <v>97</v>
      </c>
      <c r="C58" s="6">
        <v>1</v>
      </c>
      <c r="D58" s="6">
        <v>3</v>
      </c>
      <c r="E58" s="6">
        <v>0</v>
      </c>
      <c r="F58" s="6">
        <v>4</v>
      </c>
      <c r="G58" s="6">
        <v>0</v>
      </c>
      <c r="H58" s="6">
        <v>0</v>
      </c>
      <c r="I58" s="6">
        <v>0</v>
      </c>
      <c r="J58" s="6">
        <v>5</v>
      </c>
      <c r="K58" s="6">
        <v>0</v>
      </c>
      <c r="L58" s="6">
        <v>0</v>
      </c>
      <c r="M58" s="6">
        <v>0</v>
      </c>
      <c r="N58" s="6" t="s">
        <v>88</v>
      </c>
      <c r="O58" s="6">
        <v>54306</v>
      </c>
      <c r="P58" s="6">
        <v>26387</v>
      </c>
      <c r="Q58" s="6">
        <v>26821</v>
      </c>
      <c r="R58" s="6">
        <v>122</v>
      </c>
      <c r="S58" s="6">
        <v>42</v>
      </c>
      <c r="T58" s="6">
        <v>174</v>
      </c>
      <c r="U58" s="6">
        <v>201</v>
      </c>
      <c r="V58" s="6">
        <v>56</v>
      </c>
      <c r="W58" s="6">
        <v>92</v>
      </c>
      <c r="X58" s="6">
        <v>222</v>
      </c>
      <c r="Y58" s="6">
        <v>189</v>
      </c>
      <c r="Z58" s="8"/>
      <c r="AA58" s="6" t="s">
        <v>88</v>
      </c>
      <c r="AB58" s="6">
        <f>RANK($AF58,$AF$3:$AF$73)</f>
        <v>19</v>
      </c>
      <c r="AC58" s="8">
        <f>+$AF58/$AF$78</f>
        <v>1.0404219869632803</v>
      </c>
      <c r="AD58" s="6">
        <f t="shared" si="0"/>
        <v>57</v>
      </c>
      <c r="AE58" s="8">
        <f t="shared" si="1"/>
        <v>0.14819348377114808</v>
      </c>
      <c r="AF58" s="9">
        <v>367.6053</v>
      </c>
      <c r="AG58" s="9">
        <v>3.728422</v>
      </c>
      <c r="AH58" s="9">
        <v>3278.688</v>
      </c>
      <c r="AI58" s="9">
        <v>0</v>
      </c>
      <c r="AJ58" s="9">
        <v>0</v>
      </c>
      <c r="AK58" s="9">
        <v>0</v>
      </c>
      <c r="AL58" s="9">
        <v>2873.563</v>
      </c>
      <c r="AM58" s="9">
        <v>0</v>
      </c>
      <c r="AN58" s="9">
        <v>1351.351</v>
      </c>
      <c r="AO58" s="9">
        <v>0</v>
      </c>
      <c r="AP58" s="6" t="s">
        <v>88</v>
      </c>
      <c r="AQ58" s="6">
        <f>RANK($AF58,$AF$3:$AF$73)</f>
        <v>19</v>
      </c>
      <c r="AR58" s="8">
        <f>+$AF58/$AF$78</f>
        <v>1.0404219869632803</v>
      </c>
      <c r="AS58" s="8">
        <v>8.919046</v>
      </c>
      <c r="AT58" s="8">
        <v>0</v>
      </c>
      <c r="AU58" s="8">
        <v>3.676094</v>
      </c>
      <c r="AV58" s="8">
        <v>0</v>
      </c>
      <c r="AW58" s="8">
        <v>7.816981</v>
      </c>
      <c r="AX58" s="8">
        <v>0</v>
      </c>
      <c r="AY58" s="8">
        <v>0</v>
      </c>
      <c r="AZ58" s="8">
        <v>0</v>
      </c>
    </row>
    <row r="59" spans="1:52" ht="12.75">
      <c r="A59" s="6" t="s">
        <v>89</v>
      </c>
      <c r="B59" s="6">
        <v>21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12</v>
      </c>
      <c r="K59" s="6">
        <v>0</v>
      </c>
      <c r="L59" s="6">
        <v>0</v>
      </c>
      <c r="M59" s="6">
        <v>0</v>
      </c>
      <c r="N59" s="6" t="s">
        <v>89</v>
      </c>
      <c r="O59" s="6">
        <v>16296</v>
      </c>
      <c r="P59" s="6">
        <v>6812</v>
      </c>
      <c r="Q59" s="6">
        <v>6629</v>
      </c>
      <c r="R59" s="6">
        <v>30</v>
      </c>
      <c r="S59" s="6">
        <v>6</v>
      </c>
      <c r="T59" s="6">
        <v>1327</v>
      </c>
      <c r="U59" s="6">
        <v>1298</v>
      </c>
      <c r="V59" s="6">
        <v>12</v>
      </c>
      <c r="W59" s="6">
        <v>18</v>
      </c>
      <c r="X59" s="6">
        <v>88</v>
      </c>
      <c r="Y59" s="6">
        <v>76</v>
      </c>
      <c r="Z59" s="8"/>
      <c r="AA59" s="6" t="s">
        <v>89</v>
      </c>
      <c r="AB59" s="6">
        <f>RANK($AF59,$AF$3:$AF$73)</f>
        <v>29</v>
      </c>
      <c r="AC59" s="8">
        <f>+$AF59/$AF$78</f>
        <v>0.8725139978396572</v>
      </c>
      <c r="AD59" s="6">
        <f t="shared" si="0"/>
        <v>59</v>
      </c>
      <c r="AE59" s="8">
        <f t="shared" si="1"/>
        <v>0</v>
      </c>
      <c r="AF59" s="9">
        <v>308.2795</v>
      </c>
      <c r="AG59" s="9">
        <v>0</v>
      </c>
      <c r="AH59" s="9">
        <v>0</v>
      </c>
      <c r="AI59" s="9">
        <v>0</v>
      </c>
      <c r="AJ59" s="9">
        <v>8333.333</v>
      </c>
      <c r="AK59" s="9">
        <v>0</v>
      </c>
      <c r="AL59" s="9">
        <v>904.2954</v>
      </c>
      <c r="AM59" s="9">
        <v>0</v>
      </c>
      <c r="AN59" s="9">
        <v>0</v>
      </c>
      <c r="AO59" s="9">
        <v>0</v>
      </c>
      <c r="AP59" s="6" t="s">
        <v>89</v>
      </c>
      <c r="AQ59" s="6">
        <f>RANK($AF59,$AF$3:$AF$73)</f>
        <v>29</v>
      </c>
      <c r="AR59" s="8">
        <f>+$AF59/$AF$78</f>
        <v>0.8725139978396572</v>
      </c>
      <c r="AS59" s="8">
        <v>0</v>
      </c>
      <c r="AT59" s="8"/>
      <c r="AU59" s="8">
        <v>0</v>
      </c>
      <c r="AV59" s="8"/>
      <c r="AW59" s="8">
        <v>2.933362</v>
      </c>
      <c r="AX59" s="8"/>
      <c r="AY59" s="8">
        <v>27.03174</v>
      </c>
      <c r="AZ59" s="8"/>
    </row>
    <row r="60" spans="1:52" ht="12.75">
      <c r="A60" s="6" t="s">
        <v>90</v>
      </c>
      <c r="B60" s="6">
        <v>87</v>
      </c>
      <c r="C60" s="6">
        <v>4</v>
      </c>
      <c r="D60" s="6">
        <v>6</v>
      </c>
      <c r="E60" s="6">
        <v>0</v>
      </c>
      <c r="F60" s="6">
        <v>4</v>
      </c>
      <c r="G60" s="6">
        <v>0</v>
      </c>
      <c r="H60" s="6">
        <v>1</v>
      </c>
      <c r="I60" s="6">
        <v>0</v>
      </c>
      <c r="J60" s="6">
        <v>48</v>
      </c>
      <c r="K60" s="6">
        <v>7</v>
      </c>
      <c r="L60" s="6">
        <v>2</v>
      </c>
      <c r="M60" s="6">
        <v>0</v>
      </c>
      <c r="N60" s="6" t="s">
        <v>90</v>
      </c>
      <c r="O60" s="6">
        <v>39198</v>
      </c>
      <c r="P60" s="6">
        <v>18418</v>
      </c>
      <c r="Q60" s="6">
        <v>18418</v>
      </c>
      <c r="R60" s="6">
        <v>32</v>
      </c>
      <c r="S60" s="6">
        <v>15</v>
      </c>
      <c r="T60" s="6">
        <v>1005</v>
      </c>
      <c r="U60" s="6">
        <v>1002</v>
      </c>
      <c r="V60" s="6">
        <v>32</v>
      </c>
      <c r="W60" s="6">
        <v>81</v>
      </c>
      <c r="X60" s="6">
        <v>97</v>
      </c>
      <c r="Y60" s="6">
        <v>98</v>
      </c>
      <c r="Z60" s="8"/>
      <c r="AA60" s="6" t="s">
        <v>90</v>
      </c>
      <c r="AB60" s="6">
        <f>RANK($AF60,$AF$3:$AF$73)</f>
        <v>7</v>
      </c>
      <c r="AC60" s="8">
        <f>+$AF60/$AF$78</f>
        <v>1.3369173171603426</v>
      </c>
      <c r="AD60" s="6">
        <f t="shared" si="0"/>
        <v>26</v>
      </c>
      <c r="AE60" s="8">
        <f t="shared" si="1"/>
        <v>0.8632199620439268</v>
      </c>
      <c r="AF60" s="9">
        <v>472.364</v>
      </c>
      <c r="AG60" s="9">
        <v>21.71788</v>
      </c>
      <c r="AH60" s="9">
        <v>12500</v>
      </c>
      <c r="AI60" s="9">
        <v>0</v>
      </c>
      <c r="AJ60" s="9">
        <v>3125</v>
      </c>
      <c r="AK60" s="9">
        <v>0</v>
      </c>
      <c r="AL60" s="9">
        <v>4776.12</v>
      </c>
      <c r="AM60" s="9">
        <v>698.6028</v>
      </c>
      <c r="AN60" s="9">
        <v>6185.567</v>
      </c>
      <c r="AO60" s="9">
        <v>0</v>
      </c>
      <c r="AP60" s="6" t="s">
        <v>90</v>
      </c>
      <c r="AQ60" s="6">
        <f>RANK($AF60,$AF$3:$AF$73)</f>
        <v>7</v>
      </c>
      <c r="AR60" s="8">
        <f>+$AF60/$AF$78</f>
        <v>1.3369173171603426</v>
      </c>
      <c r="AS60" s="8">
        <v>26.46264</v>
      </c>
      <c r="AT60" s="8">
        <v>0</v>
      </c>
      <c r="AU60" s="8">
        <v>13.09492</v>
      </c>
      <c r="AV60" s="8">
        <v>0</v>
      </c>
      <c r="AW60" s="8">
        <v>10.1111</v>
      </c>
      <c r="AX60" s="8">
        <v>32.16717</v>
      </c>
      <c r="AY60" s="8">
        <v>6.615661</v>
      </c>
      <c r="AZ60" s="8">
        <v>0</v>
      </c>
    </row>
    <row r="61" spans="1:52" ht="12.75">
      <c r="A61" s="6" t="s">
        <v>91</v>
      </c>
      <c r="B61" s="6">
        <v>172</v>
      </c>
      <c r="C61" s="6">
        <v>12</v>
      </c>
      <c r="D61" s="6">
        <v>27</v>
      </c>
      <c r="E61" s="6">
        <v>2</v>
      </c>
      <c r="F61" s="6">
        <v>20</v>
      </c>
      <c r="G61" s="6">
        <v>3</v>
      </c>
      <c r="H61" s="6">
        <v>6</v>
      </c>
      <c r="I61" s="6">
        <v>0</v>
      </c>
      <c r="J61" s="6">
        <v>7</v>
      </c>
      <c r="K61" s="6">
        <v>1</v>
      </c>
      <c r="L61" s="6">
        <v>0</v>
      </c>
      <c r="M61" s="6">
        <v>0</v>
      </c>
      <c r="N61" s="6" t="s">
        <v>91</v>
      </c>
      <c r="O61" s="6">
        <v>110428</v>
      </c>
      <c r="P61" s="6">
        <v>51157</v>
      </c>
      <c r="Q61" s="6">
        <v>52113</v>
      </c>
      <c r="R61" s="6">
        <v>607</v>
      </c>
      <c r="S61" s="6">
        <v>103</v>
      </c>
      <c r="T61" s="6">
        <v>249</v>
      </c>
      <c r="U61" s="6">
        <v>214</v>
      </c>
      <c r="V61" s="6">
        <v>1588</v>
      </c>
      <c r="W61" s="6">
        <v>1684</v>
      </c>
      <c r="X61" s="6">
        <v>1476</v>
      </c>
      <c r="Y61" s="6">
        <v>1237</v>
      </c>
      <c r="Z61" s="8" t="s">
        <v>183</v>
      </c>
      <c r="AA61" s="6" t="s">
        <v>91</v>
      </c>
      <c r="AB61" s="6">
        <f>RANK($AF61,$AF$3:$AF$73)</f>
        <v>25</v>
      </c>
      <c r="AC61" s="8">
        <f>+$AF61/$AF$78</f>
        <v>0.9515928535703795</v>
      </c>
      <c r="AD61" s="6">
        <f t="shared" si="0"/>
        <v>25</v>
      </c>
      <c r="AE61" s="8">
        <f t="shared" si="1"/>
        <v>0.9152487480173044</v>
      </c>
      <c r="AF61" s="9">
        <v>336.2199</v>
      </c>
      <c r="AG61" s="9">
        <v>23.02688</v>
      </c>
      <c r="AH61" s="9">
        <v>3294.893</v>
      </c>
      <c r="AI61" s="9">
        <v>2912.621</v>
      </c>
      <c r="AJ61" s="9">
        <v>377.8337</v>
      </c>
      <c r="AK61" s="9">
        <v>0</v>
      </c>
      <c r="AL61" s="9">
        <v>2811.245</v>
      </c>
      <c r="AM61" s="9">
        <v>467.2897</v>
      </c>
      <c r="AN61" s="9">
        <v>1829.268</v>
      </c>
      <c r="AO61" s="9">
        <v>161.6815</v>
      </c>
      <c r="AP61" s="6" t="s">
        <v>91</v>
      </c>
      <c r="AQ61" s="6">
        <f>RANK($AF61,$AF$3:$AF$73)</f>
        <v>25</v>
      </c>
      <c r="AR61" s="8">
        <f>+$AF61/$AF$78</f>
        <v>0.9515928535703795</v>
      </c>
      <c r="AS61" s="8">
        <v>9.799815</v>
      </c>
      <c r="AT61" s="8">
        <v>126.4879</v>
      </c>
      <c r="AU61" s="8">
        <v>5.440691</v>
      </c>
      <c r="AV61" s="8">
        <v>7.021423</v>
      </c>
      <c r="AW61" s="8">
        <v>8.361328</v>
      </c>
      <c r="AX61" s="8">
        <v>20.29322</v>
      </c>
      <c r="AY61" s="8">
        <v>1.12377</v>
      </c>
      <c r="AZ61" s="8">
        <v>0</v>
      </c>
    </row>
    <row r="62" spans="1:52" ht="12.75">
      <c r="A62" s="6" t="s">
        <v>93</v>
      </c>
      <c r="B62" s="6">
        <v>25</v>
      </c>
      <c r="C62" s="6">
        <v>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1</v>
      </c>
      <c r="K62" s="6">
        <v>0</v>
      </c>
      <c r="L62" s="6">
        <v>0</v>
      </c>
      <c r="M62" s="6">
        <v>0</v>
      </c>
      <c r="N62" s="6" t="s">
        <v>93</v>
      </c>
      <c r="O62" s="6">
        <v>19263</v>
      </c>
      <c r="P62" s="6">
        <v>9665</v>
      </c>
      <c r="Q62" s="6">
        <v>9384</v>
      </c>
      <c r="R62" s="6">
        <v>28</v>
      </c>
      <c r="S62" s="6">
        <v>6</v>
      </c>
      <c r="T62" s="6">
        <v>19</v>
      </c>
      <c r="U62" s="6">
        <v>23</v>
      </c>
      <c r="V62" s="6">
        <v>28</v>
      </c>
      <c r="W62" s="6">
        <v>41</v>
      </c>
      <c r="X62" s="6">
        <v>44</v>
      </c>
      <c r="Y62" s="6">
        <v>25</v>
      </c>
      <c r="Z62" s="8"/>
      <c r="AA62" s="6" t="s">
        <v>93</v>
      </c>
      <c r="AB62" s="6">
        <f>RANK($AF62,$AF$3:$AF$73)</f>
        <v>45</v>
      </c>
      <c r="AC62" s="8">
        <f>+$AF62/$AF$78</f>
        <v>0.7320924518347613</v>
      </c>
      <c r="AD62" s="6">
        <f t="shared" si="0"/>
        <v>28</v>
      </c>
      <c r="AE62" s="8">
        <f t="shared" si="1"/>
        <v>0.8471220410301165</v>
      </c>
      <c r="AF62" s="9">
        <v>258.6653</v>
      </c>
      <c r="AG62" s="9">
        <v>21.31287</v>
      </c>
      <c r="AH62" s="9">
        <v>0</v>
      </c>
      <c r="AI62" s="9">
        <v>0</v>
      </c>
      <c r="AJ62" s="9">
        <v>0</v>
      </c>
      <c r="AK62" s="9">
        <v>0</v>
      </c>
      <c r="AL62" s="9">
        <v>5263.158</v>
      </c>
      <c r="AM62" s="9">
        <v>0</v>
      </c>
      <c r="AN62" s="9">
        <v>0</v>
      </c>
      <c r="AO62" s="9">
        <v>0</v>
      </c>
      <c r="AP62" s="6" t="s">
        <v>93</v>
      </c>
      <c r="AQ62" s="6">
        <f>RANK($AF62,$AF$3:$AF$73)</f>
        <v>45</v>
      </c>
      <c r="AR62" s="8">
        <f>+$AF62/$AF$78</f>
        <v>0.7320924518347613</v>
      </c>
      <c r="AS62" s="8">
        <v>0</v>
      </c>
      <c r="AT62" s="8">
        <v>0</v>
      </c>
      <c r="AU62" s="8">
        <v>0</v>
      </c>
      <c r="AV62" s="8">
        <v>0</v>
      </c>
      <c r="AW62" s="8">
        <v>20.34737</v>
      </c>
      <c r="AX62" s="8">
        <v>0</v>
      </c>
      <c r="AY62" s="8">
        <v>0</v>
      </c>
      <c r="AZ62" s="8">
        <v>0</v>
      </c>
    </row>
    <row r="63" spans="1:52" ht="12.75">
      <c r="A63" s="6" t="s">
        <v>94</v>
      </c>
      <c r="B63" s="6">
        <v>26</v>
      </c>
      <c r="C63" s="6">
        <v>0</v>
      </c>
      <c r="D63" s="6">
        <v>1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 t="s">
        <v>94</v>
      </c>
      <c r="O63" s="6">
        <v>26679</v>
      </c>
      <c r="P63" s="6">
        <v>13257</v>
      </c>
      <c r="Q63" s="6">
        <v>13191</v>
      </c>
      <c r="R63" s="6">
        <v>26</v>
      </c>
      <c r="S63" s="6">
        <v>7</v>
      </c>
      <c r="T63" s="6">
        <v>17</v>
      </c>
      <c r="U63" s="6">
        <v>17</v>
      </c>
      <c r="V63" s="6">
        <v>19</v>
      </c>
      <c r="W63" s="6">
        <v>57</v>
      </c>
      <c r="X63" s="6">
        <v>43</v>
      </c>
      <c r="Y63" s="6">
        <v>45</v>
      </c>
      <c r="Z63" s="8"/>
      <c r="AA63" s="6" t="s">
        <v>94</v>
      </c>
      <c r="AB63" s="6">
        <f>RANK($AF63,$AF$3:$AF$73)</f>
        <v>61</v>
      </c>
      <c r="AC63" s="8">
        <f>+$AF63/$AF$78</f>
        <v>0.5550803355250918</v>
      </c>
      <c r="AD63" s="6">
        <f t="shared" si="0"/>
        <v>59</v>
      </c>
      <c r="AE63" s="8">
        <f t="shared" si="1"/>
        <v>0</v>
      </c>
      <c r="AF63" s="9">
        <v>196.1228</v>
      </c>
      <c r="AG63" s="9">
        <v>0</v>
      </c>
      <c r="AH63" s="9">
        <v>3846.154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2325.581</v>
      </c>
      <c r="AO63" s="9">
        <v>0</v>
      </c>
      <c r="AP63" s="6" t="s">
        <v>94</v>
      </c>
      <c r="AQ63" s="6">
        <f>RANK($AF63,$AF$3:$AF$73)</f>
        <v>61</v>
      </c>
      <c r="AR63" s="8">
        <f>+$AF63/$AF$78</f>
        <v>0.5550803355250918</v>
      </c>
      <c r="AS63" s="8">
        <v>19.61095</v>
      </c>
      <c r="AT63" s="8"/>
      <c r="AU63" s="8">
        <v>11.85778</v>
      </c>
      <c r="AV63" s="8"/>
      <c r="AW63" s="8">
        <v>0</v>
      </c>
      <c r="AX63" s="8"/>
      <c r="AY63" s="8">
        <v>0</v>
      </c>
      <c r="AZ63" s="8"/>
    </row>
    <row r="64" spans="1:52" ht="12.75">
      <c r="A64" s="6" t="s">
        <v>95</v>
      </c>
      <c r="B64" s="6">
        <v>34</v>
      </c>
      <c r="C64" s="6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1</v>
      </c>
      <c r="M64" s="6">
        <v>0</v>
      </c>
      <c r="N64" s="6" t="s">
        <v>95</v>
      </c>
      <c r="O64" s="6">
        <v>27710</v>
      </c>
      <c r="P64" s="6">
        <v>13574</v>
      </c>
      <c r="Q64" s="6">
        <v>13806</v>
      </c>
      <c r="R64" s="6">
        <v>28</v>
      </c>
      <c r="S64" s="6">
        <v>8</v>
      </c>
      <c r="T64" s="6">
        <v>22</v>
      </c>
      <c r="U64" s="6">
        <v>22</v>
      </c>
      <c r="V64" s="6">
        <v>27</v>
      </c>
      <c r="W64" s="6">
        <v>51</v>
      </c>
      <c r="X64" s="6">
        <v>79</v>
      </c>
      <c r="Y64" s="6">
        <v>93</v>
      </c>
      <c r="Z64" s="8"/>
      <c r="AA64" s="6" t="s">
        <v>95</v>
      </c>
      <c r="AB64" s="6">
        <f>RANK($AF64,$AF$3:$AF$73)</f>
        <v>48</v>
      </c>
      <c r="AC64" s="8">
        <f>+$AF64/$AF$78</f>
        <v>0.7089227354186047</v>
      </c>
      <c r="AD64" s="6">
        <f t="shared" si="0"/>
        <v>53</v>
      </c>
      <c r="AE64" s="8">
        <f t="shared" si="1"/>
        <v>0.28789633868570713</v>
      </c>
      <c r="AF64" s="9">
        <v>250.4789</v>
      </c>
      <c r="AG64" s="9">
        <v>7.243227</v>
      </c>
      <c r="AH64" s="9">
        <v>0</v>
      </c>
      <c r="AI64" s="9">
        <v>0</v>
      </c>
      <c r="AJ64" s="9">
        <v>0</v>
      </c>
      <c r="AK64" s="9">
        <v>0</v>
      </c>
      <c r="AL64" s="9">
        <v>4545.455</v>
      </c>
      <c r="AM64" s="9">
        <v>0</v>
      </c>
      <c r="AN64" s="9">
        <v>0</v>
      </c>
      <c r="AO64" s="9">
        <v>0</v>
      </c>
      <c r="AP64" s="6" t="s">
        <v>95</v>
      </c>
      <c r="AQ64" s="6">
        <f>RANK($AF64,$AF$3:$AF$73)</f>
        <v>48</v>
      </c>
      <c r="AR64" s="8">
        <f>+$AF64/$AF$78</f>
        <v>0.7089227354186047</v>
      </c>
      <c r="AS64" s="8">
        <v>0</v>
      </c>
      <c r="AT64" s="8">
        <v>0</v>
      </c>
      <c r="AU64" s="8">
        <v>0</v>
      </c>
      <c r="AV64" s="8">
        <v>0</v>
      </c>
      <c r="AW64" s="8">
        <v>18.14706</v>
      </c>
      <c r="AX64" s="8">
        <v>0</v>
      </c>
      <c r="AY64" s="8">
        <v>0</v>
      </c>
      <c r="AZ64" s="8">
        <v>0</v>
      </c>
    </row>
    <row r="65" spans="1:52" ht="12.75">
      <c r="A65" s="6" t="s">
        <v>96</v>
      </c>
      <c r="B65" s="6">
        <v>22</v>
      </c>
      <c r="C65" s="6">
        <v>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13</v>
      </c>
      <c r="K65" s="6">
        <v>1</v>
      </c>
      <c r="L65" s="6">
        <v>2</v>
      </c>
      <c r="M65" s="6">
        <v>0</v>
      </c>
      <c r="N65" s="6" t="s">
        <v>96</v>
      </c>
      <c r="O65" s="6">
        <v>21735</v>
      </c>
      <c r="P65" s="6">
        <v>9772</v>
      </c>
      <c r="Q65" s="6">
        <v>9758</v>
      </c>
      <c r="R65" s="6">
        <v>25</v>
      </c>
      <c r="S65" s="6">
        <v>6</v>
      </c>
      <c r="T65" s="6">
        <v>970</v>
      </c>
      <c r="U65" s="6">
        <v>985</v>
      </c>
      <c r="V65" s="6">
        <v>22</v>
      </c>
      <c r="W65" s="6">
        <v>66</v>
      </c>
      <c r="X65" s="6">
        <v>54</v>
      </c>
      <c r="Y65" s="6">
        <v>77</v>
      </c>
      <c r="Z65" s="8"/>
      <c r="AA65" s="6" t="s">
        <v>96</v>
      </c>
      <c r="AB65" s="6">
        <f>RANK($AF65,$AF$3:$AF$73)</f>
        <v>53</v>
      </c>
      <c r="AC65" s="8">
        <f>+$AF65/$AF$78</f>
        <v>0.6371870133292534</v>
      </c>
      <c r="AD65" s="6">
        <f t="shared" si="0"/>
        <v>48</v>
      </c>
      <c r="AE65" s="8">
        <f t="shared" si="1"/>
        <v>0.4073269661231281</v>
      </c>
      <c r="AF65" s="9">
        <v>225.133</v>
      </c>
      <c r="AG65" s="9">
        <v>10.248</v>
      </c>
      <c r="AH65" s="9">
        <v>0</v>
      </c>
      <c r="AI65" s="9">
        <v>0</v>
      </c>
      <c r="AJ65" s="9">
        <v>0</v>
      </c>
      <c r="AK65" s="9">
        <v>0</v>
      </c>
      <c r="AL65" s="9">
        <v>1340.206</v>
      </c>
      <c r="AM65" s="9">
        <v>101.5228</v>
      </c>
      <c r="AN65" s="9">
        <v>1851.852</v>
      </c>
      <c r="AO65" s="9">
        <v>0</v>
      </c>
      <c r="AP65" s="6" t="s">
        <v>96</v>
      </c>
      <c r="AQ65" s="6">
        <f>RANK($AF65,$AF$3:$AF$73)</f>
        <v>53</v>
      </c>
      <c r="AR65" s="8">
        <f>+$AF65/$AF$78</f>
        <v>0.6371870133292534</v>
      </c>
      <c r="AS65" s="8">
        <v>0</v>
      </c>
      <c r="AT65" s="8">
        <v>0</v>
      </c>
      <c r="AU65" s="8">
        <v>8.22559</v>
      </c>
      <c r="AV65" s="8">
        <v>0</v>
      </c>
      <c r="AW65" s="8">
        <v>5.952952</v>
      </c>
      <c r="AX65" s="8">
        <v>9.906598</v>
      </c>
      <c r="AY65" s="8">
        <v>0</v>
      </c>
      <c r="AZ65" s="8">
        <v>0</v>
      </c>
    </row>
    <row r="66" spans="1:52" ht="12.75">
      <c r="A66" s="6" t="s">
        <v>97</v>
      </c>
      <c r="B66" s="6">
        <v>246</v>
      </c>
      <c r="C66" s="6">
        <v>13</v>
      </c>
      <c r="D66" s="6">
        <v>31</v>
      </c>
      <c r="E66" s="6">
        <v>1</v>
      </c>
      <c r="F66" s="6">
        <v>16</v>
      </c>
      <c r="G66" s="6">
        <v>2</v>
      </c>
      <c r="H66" s="6">
        <v>0</v>
      </c>
      <c r="I66" s="6">
        <v>0</v>
      </c>
      <c r="J66" s="6">
        <v>5</v>
      </c>
      <c r="K66" s="6">
        <v>1</v>
      </c>
      <c r="L66" s="6">
        <v>4</v>
      </c>
      <c r="M66" s="6">
        <v>0</v>
      </c>
      <c r="N66" s="6" t="s">
        <v>97</v>
      </c>
      <c r="O66" s="6">
        <v>86649</v>
      </c>
      <c r="P66" s="6">
        <v>40016</v>
      </c>
      <c r="Q66" s="6">
        <v>41343</v>
      </c>
      <c r="R66" s="6">
        <v>329</v>
      </c>
      <c r="S66" s="6">
        <v>366</v>
      </c>
      <c r="T66" s="6">
        <v>130</v>
      </c>
      <c r="U66" s="6">
        <v>128</v>
      </c>
      <c r="V66" s="6">
        <v>433</v>
      </c>
      <c r="W66" s="6">
        <v>397</v>
      </c>
      <c r="X66" s="6">
        <v>1998</v>
      </c>
      <c r="Y66" s="6">
        <v>1509</v>
      </c>
      <c r="Z66" s="8"/>
      <c r="AA66" s="6" t="s">
        <v>97</v>
      </c>
      <c r="AB66" s="6">
        <f>RANK($AF66,$AF$3:$AF$73)</f>
        <v>3</v>
      </c>
      <c r="AC66" s="8">
        <f>+$AF66/$AF$78</f>
        <v>1.7399196426597308</v>
      </c>
      <c r="AD66" s="6">
        <f t="shared" si="0"/>
        <v>15</v>
      </c>
      <c r="AE66" s="8">
        <f t="shared" si="1"/>
        <v>1.249814112781697</v>
      </c>
      <c r="AF66" s="9">
        <v>614.7541</v>
      </c>
      <c r="AG66" s="9">
        <v>31.44426</v>
      </c>
      <c r="AH66" s="9">
        <v>4863.222</v>
      </c>
      <c r="AI66" s="9">
        <v>546.4481</v>
      </c>
      <c r="AJ66" s="9">
        <v>0</v>
      </c>
      <c r="AK66" s="9">
        <v>0</v>
      </c>
      <c r="AL66" s="9">
        <v>3846.154</v>
      </c>
      <c r="AM66" s="9">
        <v>781.25</v>
      </c>
      <c r="AN66" s="9">
        <v>1551.552</v>
      </c>
      <c r="AO66" s="9">
        <v>66.26905</v>
      </c>
      <c r="AP66" s="6" t="s">
        <v>97</v>
      </c>
      <c r="AQ66" s="6">
        <f>RANK($AF66,$AF$3:$AF$73)</f>
        <v>3</v>
      </c>
      <c r="AR66" s="8">
        <f>+$AF66/$AF$78</f>
        <v>1.7399196426597308</v>
      </c>
      <c r="AS66" s="8">
        <v>7.910841</v>
      </c>
      <c r="AT66" s="8">
        <v>17.37831</v>
      </c>
      <c r="AU66" s="8">
        <v>2.523857</v>
      </c>
      <c r="AV66" s="8">
        <v>2.107509</v>
      </c>
      <c r="AW66" s="8">
        <v>6.25641</v>
      </c>
      <c r="AX66" s="8">
        <v>24.84555</v>
      </c>
      <c r="AY66" s="8">
        <v>0</v>
      </c>
      <c r="AZ66" s="8">
        <v>0</v>
      </c>
    </row>
    <row r="67" spans="1:52" ht="12.75">
      <c r="A67" s="6" t="s">
        <v>98</v>
      </c>
      <c r="B67" s="6">
        <v>23</v>
      </c>
      <c r="C67" s="6">
        <v>3</v>
      </c>
      <c r="D67" s="6">
        <v>2</v>
      </c>
      <c r="E67" s="6">
        <v>0</v>
      </c>
      <c r="F67" s="6">
        <v>3</v>
      </c>
      <c r="G67" s="6">
        <v>0</v>
      </c>
      <c r="H67" s="6">
        <v>0</v>
      </c>
      <c r="I67" s="6">
        <v>0</v>
      </c>
      <c r="J67" s="6">
        <v>3</v>
      </c>
      <c r="K67" s="6">
        <v>1</v>
      </c>
      <c r="L67" s="6">
        <v>0</v>
      </c>
      <c r="M67" s="6">
        <v>0</v>
      </c>
      <c r="N67" s="6" t="s">
        <v>98</v>
      </c>
      <c r="O67" s="6">
        <v>15770</v>
      </c>
      <c r="P67" s="6">
        <v>7752</v>
      </c>
      <c r="Q67" s="6">
        <v>7720</v>
      </c>
      <c r="R67" s="6">
        <v>38</v>
      </c>
      <c r="S67" s="6">
        <v>10</v>
      </c>
      <c r="T67" s="6">
        <v>61</v>
      </c>
      <c r="U67" s="6">
        <v>64</v>
      </c>
      <c r="V67" s="6">
        <v>20</v>
      </c>
      <c r="W67" s="6">
        <v>40</v>
      </c>
      <c r="X67" s="6">
        <v>37</v>
      </c>
      <c r="Y67" s="6">
        <v>28</v>
      </c>
      <c r="Z67" s="8"/>
      <c r="AA67" s="6" t="s">
        <v>98</v>
      </c>
      <c r="AB67" s="6">
        <f>RANK($AF67,$AF$3:$AF$73)</f>
        <v>31</v>
      </c>
      <c r="AC67" s="8">
        <f>+$AF67/$AF$78</f>
        <v>0.8397341020905753</v>
      </c>
      <c r="AD67" s="6">
        <f t="shared" si="0"/>
        <v>6</v>
      </c>
      <c r="AE67" s="8">
        <f t="shared" si="1"/>
        <v>1.5445712954958404</v>
      </c>
      <c r="AF67" s="9">
        <v>296.6976</v>
      </c>
      <c r="AG67" s="9">
        <v>38.8601</v>
      </c>
      <c r="AH67" s="9">
        <v>7894.737</v>
      </c>
      <c r="AI67" s="9">
        <v>0</v>
      </c>
      <c r="AJ67" s="9">
        <v>0</v>
      </c>
      <c r="AK67" s="9">
        <v>0</v>
      </c>
      <c r="AL67" s="9">
        <v>4918.033</v>
      </c>
      <c r="AM67" s="9">
        <v>1562.5</v>
      </c>
      <c r="AN67" s="9">
        <v>5405.405</v>
      </c>
      <c r="AO67" s="9">
        <v>0</v>
      </c>
      <c r="AP67" s="6" t="s">
        <v>98</v>
      </c>
      <c r="AQ67" s="6">
        <f>RANK($AF67,$AF$3:$AF$73)</f>
        <v>31</v>
      </c>
      <c r="AR67" s="8">
        <f>+$AF67/$AF$78</f>
        <v>0.8397341020905753</v>
      </c>
      <c r="AS67" s="8">
        <v>26.6087</v>
      </c>
      <c r="AT67" s="8">
        <v>0</v>
      </c>
      <c r="AU67" s="8">
        <v>18.21856</v>
      </c>
      <c r="AV67" s="8">
        <v>0</v>
      </c>
      <c r="AW67" s="8">
        <v>16.57591</v>
      </c>
      <c r="AX67" s="8">
        <v>40.20833</v>
      </c>
      <c r="AY67" s="8">
        <v>0</v>
      </c>
      <c r="AZ67" s="8">
        <v>0</v>
      </c>
    </row>
    <row r="68" spans="1:52" ht="12.75">
      <c r="A68" s="6" t="s">
        <v>99</v>
      </c>
      <c r="B68" s="6">
        <v>141</v>
      </c>
      <c r="C68" s="6">
        <v>7</v>
      </c>
      <c r="D68" s="6">
        <v>7</v>
      </c>
      <c r="E68" s="6">
        <v>0</v>
      </c>
      <c r="F68" s="6">
        <v>4</v>
      </c>
      <c r="G68" s="6">
        <v>2</v>
      </c>
      <c r="H68" s="6">
        <v>1</v>
      </c>
      <c r="I68" s="6">
        <v>0</v>
      </c>
      <c r="J68" s="6">
        <v>2</v>
      </c>
      <c r="K68" s="6">
        <v>0</v>
      </c>
      <c r="L68" s="6">
        <v>0</v>
      </c>
      <c r="M68" s="6">
        <v>0</v>
      </c>
      <c r="N68" s="6" t="s">
        <v>99</v>
      </c>
      <c r="O68" s="6">
        <v>115780</v>
      </c>
      <c r="P68" s="6">
        <v>56652</v>
      </c>
      <c r="Q68" s="6">
        <v>56738</v>
      </c>
      <c r="R68" s="6">
        <v>114</v>
      </c>
      <c r="S68" s="6">
        <v>107</v>
      </c>
      <c r="T68" s="6">
        <v>112</v>
      </c>
      <c r="U68" s="6">
        <v>168</v>
      </c>
      <c r="V68" s="6">
        <v>278</v>
      </c>
      <c r="W68" s="6">
        <v>365</v>
      </c>
      <c r="X68" s="6">
        <v>643</v>
      </c>
      <c r="Y68" s="6">
        <v>603</v>
      </c>
      <c r="Z68" s="8"/>
      <c r="AA68" s="6" t="s">
        <v>99</v>
      </c>
      <c r="AB68" s="6">
        <f>RANK($AF68,$AF$3:$AF$73)</f>
        <v>49</v>
      </c>
      <c r="AC68" s="8">
        <f>+$AF68/$AF$78</f>
        <v>0.7044200600244799</v>
      </c>
      <c r="AD68" s="6">
        <f aca="true" t="shared" si="2" ref="AD68:AD73">RANK($AG68,$AG$3:$AG$73)</f>
        <v>45</v>
      </c>
      <c r="AE68" s="8">
        <f aca="true" t="shared" si="3" ref="AE68:AE73">+$AG68/$AG$78</f>
        <v>0.4903746862916805</v>
      </c>
      <c r="AF68" s="9">
        <v>248.888</v>
      </c>
      <c r="AG68" s="9">
        <v>12.33741</v>
      </c>
      <c r="AH68" s="9">
        <v>3508.772</v>
      </c>
      <c r="AI68" s="9">
        <v>1869.159</v>
      </c>
      <c r="AJ68" s="9">
        <v>359.7122</v>
      </c>
      <c r="AK68" s="9">
        <v>0</v>
      </c>
      <c r="AL68" s="9">
        <v>1785.714</v>
      </c>
      <c r="AM68" s="9">
        <v>0</v>
      </c>
      <c r="AN68" s="9">
        <v>1088.647</v>
      </c>
      <c r="AO68" s="9">
        <v>0</v>
      </c>
      <c r="AP68" s="6" t="s">
        <v>99</v>
      </c>
      <c r="AQ68" s="6">
        <f>RANK($AF68,$AF$3:$AF$73)</f>
        <v>49</v>
      </c>
      <c r="AR68" s="8">
        <f>+$AF68/$AF$78</f>
        <v>0.7044200600244799</v>
      </c>
      <c r="AS68" s="8">
        <v>14.0978</v>
      </c>
      <c r="AT68" s="8">
        <v>151.5033</v>
      </c>
      <c r="AU68" s="8">
        <v>4.374044</v>
      </c>
      <c r="AV68" s="8">
        <v>0</v>
      </c>
      <c r="AW68" s="8">
        <v>7.174772</v>
      </c>
      <c r="AX68" s="8">
        <v>0</v>
      </c>
      <c r="AY68" s="8">
        <v>1.445278</v>
      </c>
      <c r="AZ68" s="8">
        <v>0</v>
      </c>
    </row>
    <row r="69" spans="1:52" ht="12.75">
      <c r="A69" s="6" t="s">
        <v>100</v>
      </c>
      <c r="B69" s="6">
        <v>409</v>
      </c>
      <c r="C69" s="6">
        <v>32</v>
      </c>
      <c r="D69" s="6">
        <v>58</v>
      </c>
      <c r="E69" s="6">
        <v>2</v>
      </c>
      <c r="F69" s="6">
        <v>111</v>
      </c>
      <c r="G69" s="6">
        <v>11</v>
      </c>
      <c r="H69" s="6">
        <v>1</v>
      </c>
      <c r="I69" s="6">
        <v>0</v>
      </c>
      <c r="J69" s="6">
        <v>5</v>
      </c>
      <c r="K69" s="6">
        <v>1</v>
      </c>
      <c r="L69" s="6">
        <v>6</v>
      </c>
      <c r="M69" s="6">
        <v>0</v>
      </c>
      <c r="N69" s="6" t="s">
        <v>100</v>
      </c>
      <c r="O69" s="6">
        <v>358732</v>
      </c>
      <c r="P69" s="6">
        <v>169413</v>
      </c>
      <c r="Q69" s="6">
        <v>172350</v>
      </c>
      <c r="R69" s="6">
        <v>1064</v>
      </c>
      <c r="S69" s="6">
        <v>631</v>
      </c>
      <c r="T69" s="6">
        <v>446</v>
      </c>
      <c r="U69" s="6">
        <v>437</v>
      </c>
      <c r="V69" s="6">
        <v>2309</v>
      </c>
      <c r="W69" s="6">
        <v>2578</v>
      </c>
      <c r="X69" s="6">
        <v>4828</v>
      </c>
      <c r="Y69" s="6">
        <v>4676</v>
      </c>
      <c r="Z69" s="8"/>
      <c r="AA69" s="6" t="s">
        <v>100</v>
      </c>
      <c r="AB69" s="6">
        <f>RANK($AF69,$AF$3:$AF$73)</f>
        <v>50</v>
      </c>
      <c r="AC69" s="8">
        <f>+$AF69/$AF$78</f>
        <v>0.6832887035422276</v>
      </c>
      <c r="AD69" s="6">
        <f t="shared" si="2"/>
        <v>33</v>
      </c>
      <c r="AE69" s="8">
        <f t="shared" si="3"/>
        <v>0.7379768567039934</v>
      </c>
      <c r="AF69" s="9">
        <v>241.4218</v>
      </c>
      <c r="AG69" s="9">
        <v>18.56687</v>
      </c>
      <c r="AH69" s="9">
        <v>10432.33</v>
      </c>
      <c r="AI69" s="9">
        <v>1743.265</v>
      </c>
      <c r="AJ69" s="9">
        <v>43.30879</v>
      </c>
      <c r="AK69" s="9">
        <v>0</v>
      </c>
      <c r="AL69" s="9">
        <v>1121.076</v>
      </c>
      <c r="AM69" s="9">
        <v>228.8329</v>
      </c>
      <c r="AN69" s="9">
        <v>1201.326</v>
      </c>
      <c r="AO69" s="9">
        <v>42.7716</v>
      </c>
      <c r="AP69" s="6" t="s">
        <v>100</v>
      </c>
      <c r="AQ69" s="6">
        <f>RANK($AF69,$AF$3:$AF$73)</f>
        <v>50</v>
      </c>
      <c r="AR69" s="8">
        <f>+$AF69/$AF$78</f>
        <v>0.6832887035422276</v>
      </c>
      <c r="AS69" s="8">
        <v>43.21204</v>
      </c>
      <c r="AT69" s="8">
        <v>93.89114</v>
      </c>
      <c r="AU69" s="8">
        <v>4.976043</v>
      </c>
      <c r="AV69" s="8">
        <v>2.303652</v>
      </c>
      <c r="AW69" s="8">
        <v>4.643641</v>
      </c>
      <c r="AX69" s="8">
        <v>12.3248</v>
      </c>
      <c r="AY69" s="8">
        <v>0.1793905</v>
      </c>
      <c r="AZ69" s="8">
        <v>0</v>
      </c>
    </row>
    <row r="70" spans="1:52" ht="12.75">
      <c r="A70" s="6" t="s">
        <v>101</v>
      </c>
      <c r="B70" s="6">
        <v>66</v>
      </c>
      <c r="C70" s="6">
        <v>7</v>
      </c>
      <c r="D70" s="6">
        <v>6</v>
      </c>
      <c r="E70" s="6">
        <v>0</v>
      </c>
      <c r="F70" s="6">
        <v>2</v>
      </c>
      <c r="G70" s="6">
        <v>0</v>
      </c>
      <c r="H70" s="6">
        <v>0</v>
      </c>
      <c r="I70" s="6">
        <v>0</v>
      </c>
      <c r="J70" s="6">
        <v>4</v>
      </c>
      <c r="K70" s="6">
        <v>0</v>
      </c>
      <c r="L70" s="6">
        <v>1</v>
      </c>
      <c r="M70" s="6">
        <v>0</v>
      </c>
      <c r="N70" s="6" t="s">
        <v>101</v>
      </c>
      <c r="O70" s="6">
        <v>50859</v>
      </c>
      <c r="P70" s="6">
        <v>24658</v>
      </c>
      <c r="Q70" s="6">
        <v>25148</v>
      </c>
      <c r="R70" s="6">
        <v>33</v>
      </c>
      <c r="S70" s="6">
        <v>11</v>
      </c>
      <c r="T70" s="6">
        <v>81</v>
      </c>
      <c r="U70" s="6">
        <v>83</v>
      </c>
      <c r="V70" s="6">
        <v>78</v>
      </c>
      <c r="W70" s="6">
        <v>99</v>
      </c>
      <c r="X70" s="6">
        <v>353</v>
      </c>
      <c r="Y70" s="6">
        <v>315</v>
      </c>
      <c r="Z70" s="8"/>
      <c r="AA70" s="6" t="s">
        <v>101</v>
      </c>
      <c r="AB70" s="6">
        <f>RANK($AF70,$AF$3:$AF$73)</f>
        <v>42</v>
      </c>
      <c r="AC70" s="8">
        <f>+$AF70/$AF$78</f>
        <v>0.7575544033390453</v>
      </c>
      <c r="AD70" s="6">
        <f t="shared" si="2"/>
        <v>17</v>
      </c>
      <c r="AE70" s="8">
        <f t="shared" si="3"/>
        <v>1.10636530451797</v>
      </c>
      <c r="AF70" s="9">
        <v>267.6616</v>
      </c>
      <c r="AG70" s="9">
        <v>27.83521</v>
      </c>
      <c r="AH70" s="9">
        <v>6060.606</v>
      </c>
      <c r="AI70" s="9">
        <v>0</v>
      </c>
      <c r="AJ70" s="9">
        <v>0</v>
      </c>
      <c r="AK70" s="9">
        <v>0</v>
      </c>
      <c r="AL70" s="9">
        <v>4938.271</v>
      </c>
      <c r="AM70" s="9">
        <v>0</v>
      </c>
      <c r="AN70" s="9">
        <v>1699.717</v>
      </c>
      <c r="AO70" s="9">
        <v>0</v>
      </c>
      <c r="AP70" s="6" t="s">
        <v>101</v>
      </c>
      <c r="AQ70" s="6">
        <f>RANK($AF70,$AF$3:$AF$73)</f>
        <v>42</v>
      </c>
      <c r="AR70" s="8">
        <f>+$AF70/$AF$78</f>
        <v>0.7575544033390453</v>
      </c>
      <c r="AS70" s="8">
        <v>22.64279</v>
      </c>
      <c r="AT70" s="8">
        <v>0</v>
      </c>
      <c r="AU70" s="8">
        <v>6.350244</v>
      </c>
      <c r="AV70" s="8">
        <v>0</v>
      </c>
      <c r="AW70" s="8">
        <v>18.44968</v>
      </c>
      <c r="AX70" s="8">
        <v>0</v>
      </c>
      <c r="AY70" s="8">
        <v>0</v>
      </c>
      <c r="AZ70" s="8">
        <v>0</v>
      </c>
    </row>
    <row r="71" spans="1:52" ht="12.75">
      <c r="A71" s="6" t="s">
        <v>102</v>
      </c>
      <c r="B71" s="6">
        <v>42</v>
      </c>
      <c r="C71" s="6">
        <v>1</v>
      </c>
      <c r="D71" s="6">
        <v>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 t="s">
        <v>102</v>
      </c>
      <c r="O71" s="6">
        <v>21831</v>
      </c>
      <c r="P71" s="6">
        <v>10448</v>
      </c>
      <c r="Q71" s="6">
        <v>10538</v>
      </c>
      <c r="R71" s="6">
        <v>21</v>
      </c>
      <c r="S71" s="6">
        <v>24</v>
      </c>
      <c r="T71" s="6">
        <v>46</v>
      </c>
      <c r="U71" s="6">
        <v>38</v>
      </c>
      <c r="V71" s="6">
        <v>26</v>
      </c>
      <c r="W71" s="6">
        <v>54</v>
      </c>
      <c r="X71" s="6">
        <v>313</v>
      </c>
      <c r="Y71" s="6">
        <v>323</v>
      </c>
      <c r="Z71" s="8"/>
      <c r="AA71" s="6" t="s">
        <v>102</v>
      </c>
      <c r="AB71" s="6">
        <f>RANK($AF71,$AF$3:$AF$73)</f>
        <v>15</v>
      </c>
      <c r="AC71" s="8">
        <f>+$AF71/$AF$78</f>
        <v>1.1377422112166462</v>
      </c>
      <c r="AD71" s="6">
        <f t="shared" si="2"/>
        <v>51</v>
      </c>
      <c r="AE71" s="8">
        <f t="shared" si="3"/>
        <v>0.37717757642813643</v>
      </c>
      <c r="AF71" s="9">
        <v>401.9908</v>
      </c>
      <c r="AG71" s="9">
        <v>9.489467</v>
      </c>
      <c r="AH71" s="9">
        <v>0</v>
      </c>
      <c r="AI71" s="9">
        <v>0</v>
      </c>
      <c r="AJ71" s="9">
        <v>0</v>
      </c>
      <c r="AK71" s="9">
        <v>0</v>
      </c>
      <c r="AL71" s="9">
        <v>2173.913</v>
      </c>
      <c r="AM71" s="9">
        <v>0</v>
      </c>
      <c r="AN71" s="9">
        <v>638.9777</v>
      </c>
      <c r="AO71" s="9">
        <v>0</v>
      </c>
      <c r="AP71" s="6" t="s">
        <v>102</v>
      </c>
      <c r="AQ71" s="6">
        <f>RANK($AF71,$AF$3:$AF$73)</f>
        <v>15</v>
      </c>
      <c r="AR71" s="8">
        <f>+$AF71/$AF$78</f>
        <v>1.1377422112166462</v>
      </c>
      <c r="AS71" s="8">
        <v>0</v>
      </c>
      <c r="AT71" s="8">
        <v>0</v>
      </c>
      <c r="AU71" s="8">
        <v>1.589533</v>
      </c>
      <c r="AV71" s="8">
        <v>0</v>
      </c>
      <c r="AW71" s="8">
        <v>5.407867</v>
      </c>
      <c r="AX71" s="8">
        <v>0</v>
      </c>
      <c r="AY71" s="8">
        <v>0</v>
      </c>
      <c r="AZ71" s="8">
        <v>0</v>
      </c>
    </row>
    <row r="72" spans="1:52" ht="12.75">
      <c r="A72" s="6" t="s">
        <v>103</v>
      </c>
      <c r="B72" s="6">
        <v>223</v>
      </c>
      <c r="C72" s="6">
        <v>12</v>
      </c>
      <c r="D72" s="6">
        <v>9</v>
      </c>
      <c r="E72" s="6">
        <v>0</v>
      </c>
      <c r="F72" s="6">
        <v>36</v>
      </c>
      <c r="G72" s="6">
        <v>7</v>
      </c>
      <c r="H72" s="6">
        <v>3</v>
      </c>
      <c r="I72" s="6">
        <v>0</v>
      </c>
      <c r="J72" s="6">
        <v>6</v>
      </c>
      <c r="K72" s="6">
        <v>1</v>
      </c>
      <c r="L72" s="6">
        <v>1</v>
      </c>
      <c r="M72" s="6">
        <v>0</v>
      </c>
      <c r="N72" s="6" t="s">
        <v>103</v>
      </c>
      <c r="O72" s="6">
        <v>150731</v>
      </c>
      <c r="P72" s="6">
        <v>70910</v>
      </c>
      <c r="Q72" s="6">
        <v>73189</v>
      </c>
      <c r="R72" s="6">
        <v>928</v>
      </c>
      <c r="S72" s="6">
        <v>194</v>
      </c>
      <c r="T72" s="6">
        <v>492</v>
      </c>
      <c r="U72" s="6">
        <v>378</v>
      </c>
      <c r="V72" s="6">
        <v>1272</v>
      </c>
      <c r="W72" s="6">
        <v>1514</v>
      </c>
      <c r="X72" s="6">
        <v>969</v>
      </c>
      <c r="Y72" s="6">
        <v>885</v>
      </c>
      <c r="Z72" s="8" t="s">
        <v>184</v>
      </c>
      <c r="AA72" s="6" t="s">
        <v>103</v>
      </c>
      <c r="AB72" s="6">
        <f>RANK($AF72,$AF$3:$AF$73)</f>
        <v>27</v>
      </c>
      <c r="AC72" s="8">
        <f>+$AF72/$AF$78</f>
        <v>0.8900721393586292</v>
      </c>
      <c r="AD72" s="6">
        <f t="shared" si="2"/>
        <v>38</v>
      </c>
      <c r="AE72" s="8">
        <f t="shared" si="3"/>
        <v>0.6516877709921797</v>
      </c>
      <c r="AF72" s="9">
        <v>314.4832</v>
      </c>
      <c r="AG72" s="9">
        <v>16.39591</v>
      </c>
      <c r="AH72" s="9">
        <v>3879.31</v>
      </c>
      <c r="AI72" s="9">
        <v>3608.247</v>
      </c>
      <c r="AJ72" s="9">
        <v>235.8491</v>
      </c>
      <c r="AK72" s="9">
        <v>0</v>
      </c>
      <c r="AL72" s="9">
        <v>1219.512</v>
      </c>
      <c r="AM72" s="9">
        <v>264.5503</v>
      </c>
      <c r="AN72" s="9">
        <v>928.7925</v>
      </c>
      <c r="AO72" s="9">
        <v>0</v>
      </c>
      <c r="AP72" s="6" t="s">
        <v>103</v>
      </c>
      <c r="AQ72" s="6">
        <f>RANK($AF72,$AF$3:$AF$73)</f>
        <v>27</v>
      </c>
      <c r="AR72" s="8">
        <f>+$AF72/$AF$78</f>
        <v>0.8900721393586292</v>
      </c>
      <c r="AS72" s="8">
        <v>12.33551</v>
      </c>
      <c r="AT72" s="8">
        <v>220.07</v>
      </c>
      <c r="AU72" s="8">
        <v>2.953394</v>
      </c>
      <c r="AV72" s="8">
        <v>0</v>
      </c>
      <c r="AW72" s="8">
        <v>3.87783</v>
      </c>
      <c r="AX72" s="8">
        <v>16.13514</v>
      </c>
      <c r="AY72" s="8">
        <v>0.7499577</v>
      </c>
      <c r="AZ72" s="8">
        <v>0</v>
      </c>
    </row>
    <row r="73" spans="1:52" ht="12.75">
      <c r="A73" s="6" t="s">
        <v>104</v>
      </c>
      <c r="B73" s="6">
        <v>99</v>
      </c>
      <c r="C73" s="6">
        <v>8</v>
      </c>
      <c r="D73" s="6">
        <v>8</v>
      </c>
      <c r="E73" s="6">
        <v>0</v>
      </c>
      <c r="F73" s="6">
        <v>7</v>
      </c>
      <c r="G73" s="6">
        <v>0</v>
      </c>
      <c r="H73" s="6">
        <v>0</v>
      </c>
      <c r="I73" s="6">
        <v>0</v>
      </c>
      <c r="J73" s="6">
        <v>3</v>
      </c>
      <c r="K73" s="6">
        <v>0</v>
      </c>
      <c r="L73" s="6">
        <v>1</v>
      </c>
      <c r="M73" s="6">
        <v>0</v>
      </c>
      <c r="N73" s="6" t="s">
        <v>104</v>
      </c>
      <c r="O73" s="6">
        <v>76348</v>
      </c>
      <c r="P73" s="6">
        <v>36215</v>
      </c>
      <c r="Q73" s="6">
        <v>37711</v>
      </c>
      <c r="R73" s="6">
        <v>95</v>
      </c>
      <c r="S73" s="6">
        <v>48</v>
      </c>
      <c r="T73" s="6">
        <v>262</v>
      </c>
      <c r="U73" s="6">
        <v>280</v>
      </c>
      <c r="V73" s="6">
        <v>550</v>
      </c>
      <c r="W73" s="6">
        <v>586</v>
      </c>
      <c r="X73" s="6">
        <v>297</v>
      </c>
      <c r="Y73" s="6">
        <v>304</v>
      </c>
      <c r="Z73" s="8"/>
      <c r="AA73" s="6" t="s">
        <v>104</v>
      </c>
      <c r="AB73" s="6">
        <f>RANK($AF73,$AF$3:$AF$73)</f>
        <v>38</v>
      </c>
      <c r="AC73" s="8">
        <f>+$AF73/$AF$78</f>
        <v>0.7737033537845777</v>
      </c>
      <c r="AD73" s="6">
        <f t="shared" si="2"/>
        <v>29</v>
      </c>
      <c r="AE73" s="8">
        <f t="shared" si="3"/>
        <v>0.8431910655276206</v>
      </c>
      <c r="AF73" s="9">
        <v>273.3674</v>
      </c>
      <c r="AG73" s="9">
        <v>21.21397</v>
      </c>
      <c r="AH73" s="9">
        <v>7368.421</v>
      </c>
      <c r="AI73" s="9">
        <v>0</v>
      </c>
      <c r="AJ73" s="9">
        <v>0</v>
      </c>
      <c r="AK73" s="9">
        <v>0</v>
      </c>
      <c r="AL73" s="9">
        <v>1145.038</v>
      </c>
      <c r="AM73" s="9">
        <v>0</v>
      </c>
      <c r="AN73" s="9">
        <v>2693.603</v>
      </c>
      <c r="AO73" s="9">
        <v>0</v>
      </c>
      <c r="AP73" s="6" t="s">
        <v>104</v>
      </c>
      <c r="AQ73" s="6">
        <f>RANK($AF73,$AF$3:$AF$73)</f>
        <v>38</v>
      </c>
      <c r="AR73" s="8">
        <f>+$AF73/$AF$78</f>
        <v>0.7737033537845777</v>
      </c>
      <c r="AS73" s="8">
        <v>26.95428</v>
      </c>
      <c r="AT73" s="8">
        <v>0</v>
      </c>
      <c r="AU73" s="8">
        <v>9.853416</v>
      </c>
      <c r="AV73" s="8">
        <v>0</v>
      </c>
      <c r="AW73" s="8">
        <v>4.188642</v>
      </c>
      <c r="AX73" s="8">
        <v>0</v>
      </c>
      <c r="AY73" s="8">
        <v>0</v>
      </c>
      <c r="AZ73" s="8">
        <v>0</v>
      </c>
    </row>
    <row r="74" spans="1:52" ht="12.75">
      <c r="A74" s="6" t="s">
        <v>69</v>
      </c>
      <c r="B74" s="6">
        <v>1</v>
      </c>
      <c r="C74" s="6">
        <v>0</v>
      </c>
      <c r="D74" s="6">
        <v>0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 t="s">
        <v>69</v>
      </c>
      <c r="O74" s="6">
        <v>5172</v>
      </c>
      <c r="P74" s="6">
        <v>253</v>
      </c>
      <c r="Q74" s="6">
        <v>239</v>
      </c>
      <c r="R74" s="6">
        <v>19</v>
      </c>
      <c r="S74" s="6">
        <v>4</v>
      </c>
      <c r="T74" s="6">
        <v>2215</v>
      </c>
      <c r="U74" s="6">
        <v>2259</v>
      </c>
      <c r="V74" s="6">
        <v>5</v>
      </c>
      <c r="W74" s="6">
        <v>7</v>
      </c>
      <c r="X74" s="6">
        <v>97</v>
      </c>
      <c r="Y74" s="6">
        <v>74</v>
      </c>
      <c r="Z74" s="8"/>
      <c r="AA74" s="6" t="s">
        <v>69</v>
      </c>
      <c r="AB74" s="6"/>
      <c r="AC74" s="6"/>
      <c r="AF74" s="9">
        <v>395.2569</v>
      </c>
      <c r="AG74" s="9">
        <v>0</v>
      </c>
      <c r="AH74" s="9">
        <v>5263.158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6" t="s">
        <v>69</v>
      </c>
      <c r="AQ74" s="6"/>
      <c r="AR74" s="6"/>
      <c r="AS74" s="8">
        <v>13.31579</v>
      </c>
      <c r="AT74" s="8"/>
      <c r="AU74" s="8">
        <v>0</v>
      </c>
      <c r="AV74" s="8"/>
      <c r="AW74" s="8">
        <v>0</v>
      </c>
      <c r="AX74" s="8"/>
      <c r="AY74" s="8">
        <v>0</v>
      </c>
      <c r="AZ74" s="8"/>
    </row>
    <row r="75" spans="1:52" ht="12.75">
      <c r="A75" s="6" t="s">
        <v>74</v>
      </c>
      <c r="B75" s="6">
        <v>0</v>
      </c>
      <c r="C75" s="6">
        <v>0</v>
      </c>
      <c r="D75" s="6">
        <v>0</v>
      </c>
      <c r="E75" s="6">
        <v>0</v>
      </c>
      <c r="F75" s="6">
        <v>1</v>
      </c>
      <c r="G75" s="6">
        <v>0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9"/>
      <c r="AC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6"/>
      <c r="AT75" s="6"/>
      <c r="AU75" s="6"/>
      <c r="AV75" s="6"/>
      <c r="AW75" s="6"/>
      <c r="AX75" s="6"/>
      <c r="AY75" s="6"/>
      <c r="AZ75" s="6"/>
    </row>
    <row r="76" spans="1:52" ht="12.75">
      <c r="A76" s="6" t="s">
        <v>72</v>
      </c>
      <c r="B76" s="6">
        <v>258</v>
      </c>
      <c r="C76" s="6">
        <v>16</v>
      </c>
      <c r="D76" s="6">
        <v>22</v>
      </c>
      <c r="E76" s="6">
        <v>1</v>
      </c>
      <c r="F76" s="6">
        <v>100</v>
      </c>
      <c r="G76" s="6">
        <v>12</v>
      </c>
      <c r="H76" s="6">
        <v>2</v>
      </c>
      <c r="I76" s="6">
        <v>0</v>
      </c>
      <c r="J76" s="6">
        <v>13</v>
      </c>
      <c r="K76" s="6">
        <v>2</v>
      </c>
      <c r="L76" s="6">
        <v>1</v>
      </c>
      <c r="M76" s="6">
        <v>1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9"/>
      <c r="AC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6"/>
      <c r="AT76" s="6"/>
      <c r="AU76" s="6"/>
      <c r="AV76" s="6"/>
      <c r="AW76" s="6"/>
      <c r="AX76" s="6"/>
      <c r="AY76" s="6"/>
      <c r="AZ76" s="6"/>
    </row>
    <row r="77" spans="1:52" ht="12.75">
      <c r="A77" s="6" t="s">
        <v>73</v>
      </c>
      <c r="B77" s="6">
        <v>242</v>
      </c>
      <c r="C77" s="6">
        <v>9</v>
      </c>
      <c r="D77" s="6">
        <v>37</v>
      </c>
      <c r="E77" s="6">
        <v>1</v>
      </c>
      <c r="F77" s="6">
        <v>235</v>
      </c>
      <c r="G77" s="6">
        <v>9</v>
      </c>
      <c r="H77" s="6">
        <v>0</v>
      </c>
      <c r="I77" s="6">
        <v>0</v>
      </c>
      <c r="J77" s="6">
        <v>17</v>
      </c>
      <c r="K77" s="6">
        <v>1</v>
      </c>
      <c r="L77" s="6">
        <v>137</v>
      </c>
      <c r="M77" s="6">
        <v>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9"/>
      <c r="AC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6"/>
      <c r="AT77" s="6"/>
      <c r="AU77" s="6"/>
      <c r="AV77" s="6"/>
      <c r="AW77" s="6"/>
      <c r="AX77" s="6"/>
      <c r="AY77" s="6"/>
      <c r="AZ77" s="6"/>
    </row>
    <row r="78" spans="1:52" ht="12.75">
      <c r="A78" s="6" t="s">
        <v>187</v>
      </c>
      <c r="B78" s="6">
        <v>8170</v>
      </c>
      <c r="C78" s="6">
        <v>601</v>
      </c>
      <c r="D78" s="6">
        <v>1354</v>
      </c>
      <c r="E78" s="6">
        <v>58</v>
      </c>
      <c r="F78" s="6">
        <v>8976</v>
      </c>
      <c r="G78" s="6">
        <v>711</v>
      </c>
      <c r="H78" s="6">
        <v>114</v>
      </c>
      <c r="I78" s="6">
        <v>5</v>
      </c>
      <c r="J78" s="6">
        <v>480</v>
      </c>
      <c r="K78" s="6">
        <v>48</v>
      </c>
      <c r="L78" s="6">
        <v>354</v>
      </c>
      <c r="M78" s="6">
        <v>9</v>
      </c>
      <c r="N78" s="6" t="s">
        <v>187</v>
      </c>
      <c r="O78" s="6">
        <v>5264820</v>
      </c>
      <c r="P78" s="6">
        <v>2312330</v>
      </c>
      <c r="Q78" s="6">
        <v>2388793</v>
      </c>
      <c r="R78" s="6">
        <v>139782</v>
      </c>
      <c r="S78" s="6">
        <v>153585</v>
      </c>
      <c r="T78" s="6">
        <v>23332</v>
      </c>
      <c r="U78" s="6">
        <v>23498</v>
      </c>
      <c r="V78" s="6">
        <v>39822</v>
      </c>
      <c r="W78" s="6">
        <v>43443</v>
      </c>
      <c r="X78" s="6">
        <v>72101</v>
      </c>
      <c r="Y78" s="6">
        <v>68134</v>
      </c>
      <c r="Z78" s="6"/>
      <c r="AA78" s="6" t="s">
        <v>187</v>
      </c>
      <c r="AB78" s="6"/>
      <c r="AC78" s="6"/>
      <c r="AF78" s="9">
        <v>353.323271332379</v>
      </c>
      <c r="AG78" s="9">
        <v>25.159149411439166</v>
      </c>
      <c r="AH78" s="9">
        <v>6421.427651628965</v>
      </c>
      <c r="AI78" s="9">
        <v>462.9358335774978</v>
      </c>
      <c r="AJ78" s="9">
        <v>286.2739189392798</v>
      </c>
      <c r="AK78" s="9">
        <v>11.509334069930715</v>
      </c>
      <c r="AL78" s="9">
        <v>2057.2604148808505</v>
      </c>
      <c r="AM78" s="9">
        <v>204.27270405992</v>
      </c>
      <c r="AN78" s="9">
        <v>1877.9212493585387</v>
      </c>
      <c r="AO78" s="9">
        <v>85.12636862653007</v>
      </c>
      <c r="AP78" s="6"/>
      <c r="AQ78" s="6"/>
      <c r="AR78" s="6"/>
      <c r="AS78" s="10">
        <v>18.174369402314817</v>
      </c>
      <c r="AT78" s="10">
        <v>18.400297482514006</v>
      </c>
      <c r="AU78" s="10">
        <v>5.315022818273231</v>
      </c>
      <c r="AV78" s="10">
        <v>3.3835153658980803</v>
      </c>
      <c r="AW78" s="10">
        <v>5.822600948765529</v>
      </c>
      <c r="AX78" s="10">
        <v>8.119221390173186</v>
      </c>
      <c r="AY78" s="10">
        <v>0.810232277822356</v>
      </c>
      <c r="AZ78" s="10">
        <v>0.45746117572232947</v>
      </c>
    </row>
  </sheetData>
  <printOptions/>
  <pageMargins left="0.75" right="0.75" top="0.75" bottom="0.5" header="0.5" footer="0.5"/>
  <pageSetup orientation="landscape" r:id="rId1"/>
  <colBreaks count="3" manualBreakCount="3">
    <brk id="13" max="65535" man="1"/>
    <brk id="26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36"/>
  <sheetViews>
    <sheetView workbookViewId="0" topLeftCell="A1">
      <pane xSplit="1" ySplit="2" topLeftCell="A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4" sqref="A24:AX36"/>
    </sheetView>
  </sheetViews>
  <sheetFormatPr defaultColWidth="8.88671875" defaultRowHeight="15"/>
  <cols>
    <col min="1" max="1" width="11.88671875" style="1" bestFit="1" customWidth="1"/>
    <col min="2" max="2" width="6.99609375" style="1" bestFit="1" customWidth="1"/>
    <col min="3" max="3" width="6.6640625" style="1" bestFit="1" customWidth="1"/>
    <col min="4" max="4" width="5.3359375" style="1" bestFit="1" customWidth="1"/>
    <col min="5" max="5" width="4.99609375" style="1" bestFit="1" customWidth="1"/>
    <col min="6" max="6" width="6.10546875" style="1" bestFit="1" customWidth="1"/>
    <col min="7" max="7" width="5.77734375" style="1" bestFit="1" customWidth="1"/>
    <col min="8" max="8" width="6.10546875" style="1" bestFit="1" customWidth="1"/>
    <col min="9" max="9" width="5.77734375" style="1" bestFit="1" customWidth="1"/>
    <col min="10" max="10" width="6.5546875" style="1" bestFit="1" customWidth="1"/>
    <col min="11" max="11" width="6.21484375" style="1" bestFit="1" customWidth="1"/>
    <col min="12" max="12" width="5.99609375" style="1" bestFit="1" customWidth="1"/>
    <col min="13" max="13" width="5.6640625" style="1" bestFit="1" customWidth="1"/>
    <col min="14" max="14" width="12.5546875" style="1" customWidth="1"/>
    <col min="15" max="15" width="8.10546875" style="1" customWidth="1"/>
    <col min="16" max="16" width="7.4453125" style="1" bestFit="1" customWidth="1"/>
    <col min="17" max="17" width="7.10546875" style="1" bestFit="1" customWidth="1"/>
    <col min="18" max="18" width="6.77734375" style="1" bestFit="1" customWidth="1"/>
    <col min="19" max="19" width="6.99609375" style="1" customWidth="1"/>
    <col min="20" max="20" width="6.21484375" style="1" customWidth="1"/>
    <col min="21" max="21" width="6.5546875" style="1" customWidth="1"/>
    <col min="22" max="22" width="6.5546875" style="1" bestFit="1" customWidth="1"/>
    <col min="23" max="23" width="6.21484375" style="1" bestFit="1" customWidth="1"/>
    <col min="24" max="25" width="5.88671875" style="1" bestFit="1" customWidth="1"/>
    <col min="26" max="26" width="5.21484375" style="1" customWidth="1"/>
    <col min="27" max="27" width="11.88671875" style="1" customWidth="1"/>
    <col min="28" max="28" width="6.6640625" style="1" customWidth="1"/>
    <col min="29" max="29" width="7.6640625" style="1" customWidth="1"/>
    <col min="30" max="30" width="6.77734375" style="1" bestFit="1" customWidth="1"/>
    <col min="31" max="31" width="6.4453125" style="1" bestFit="1" customWidth="1"/>
    <col min="32" max="32" width="6.21484375" style="1" bestFit="1" customWidth="1"/>
    <col min="33" max="33" width="5.88671875" style="1" bestFit="1" customWidth="1"/>
    <col min="34" max="34" width="5.77734375" style="1" bestFit="1" customWidth="1"/>
    <col min="35" max="35" width="5.4453125" style="1" bestFit="1" customWidth="1"/>
    <col min="36" max="36" width="5.88671875" style="1" bestFit="1" customWidth="1"/>
    <col min="37" max="37" width="5.10546875" style="1" bestFit="1" customWidth="1"/>
    <col min="38" max="38" width="5.88671875" style="1" bestFit="1" customWidth="1"/>
    <col min="39" max="39" width="6.3359375" style="1" customWidth="1"/>
    <col min="40" max="40" width="8.3359375" style="1" customWidth="1"/>
    <col min="41" max="41" width="5.77734375" style="1" customWidth="1"/>
    <col min="42" max="42" width="6.4453125" style="1" customWidth="1"/>
    <col min="43" max="43" width="7.21484375" style="1" customWidth="1"/>
    <col min="44" max="44" width="6.6640625" style="1" customWidth="1"/>
    <col min="45" max="46" width="6.21484375" style="1" customWidth="1"/>
    <col min="47" max="47" width="6.5546875" style="1" customWidth="1"/>
    <col min="48" max="48" width="5.77734375" style="1" customWidth="1"/>
    <col min="49" max="49" width="6.10546875" style="1" customWidth="1"/>
    <col min="50" max="50" width="6.5546875" style="1" customWidth="1"/>
    <col min="51" max="16384" width="8.88671875" style="1" customWidth="1"/>
  </cols>
  <sheetData>
    <row r="1" spans="2:43" ht="12.75">
      <c r="B1" s="1" t="s">
        <v>164</v>
      </c>
      <c r="O1" s="1" t="s">
        <v>119</v>
      </c>
      <c r="AB1" s="1" t="s">
        <v>190</v>
      </c>
      <c r="AD1" s="1" t="s">
        <v>173</v>
      </c>
      <c r="AO1" s="1" t="s">
        <v>190</v>
      </c>
      <c r="AQ1" s="1" t="s">
        <v>174</v>
      </c>
    </row>
    <row r="2" spans="1:50" ht="12.75">
      <c r="A2" s="6" t="s">
        <v>106</v>
      </c>
      <c r="B2" s="6" t="s">
        <v>108</v>
      </c>
      <c r="C2" s="6" t="s">
        <v>109</v>
      </c>
      <c r="D2" s="6" t="s">
        <v>14</v>
      </c>
      <c r="E2" s="6" t="s">
        <v>15</v>
      </c>
      <c r="F2" s="6" t="s">
        <v>112</v>
      </c>
      <c r="G2" s="6" t="s">
        <v>111</v>
      </c>
      <c r="H2" s="6" t="s">
        <v>113</v>
      </c>
      <c r="I2" s="6" t="s">
        <v>114</v>
      </c>
      <c r="J2" s="6" t="s">
        <v>115</v>
      </c>
      <c r="K2" s="6" t="s">
        <v>116</v>
      </c>
      <c r="L2" s="6" t="s">
        <v>117</v>
      </c>
      <c r="M2" s="6" t="s">
        <v>118</v>
      </c>
      <c r="N2" s="6" t="s">
        <v>106</v>
      </c>
      <c r="O2" s="6" t="s">
        <v>29</v>
      </c>
      <c r="P2" s="6" t="s">
        <v>2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  <c r="Y2" s="6" t="s">
        <v>11</v>
      </c>
      <c r="Z2" s="6" t="s">
        <v>175</v>
      </c>
      <c r="AA2" s="6" t="s">
        <v>106</v>
      </c>
      <c r="AB2" s="7" t="s">
        <v>189</v>
      </c>
      <c r="AC2" s="7" t="s">
        <v>191</v>
      </c>
      <c r="AD2" s="6" t="s">
        <v>12</v>
      </c>
      <c r="AE2" s="6" t="s">
        <v>13</v>
      </c>
      <c r="AF2" s="6" t="s">
        <v>16</v>
      </c>
      <c r="AG2" s="6" t="s">
        <v>17</v>
      </c>
      <c r="AH2" s="6" t="s">
        <v>18</v>
      </c>
      <c r="AI2" s="6" t="s">
        <v>19</v>
      </c>
      <c r="AJ2" s="6" t="s">
        <v>20</v>
      </c>
      <c r="AK2" s="6" t="s">
        <v>21</v>
      </c>
      <c r="AL2" s="6" t="s">
        <v>22</v>
      </c>
      <c r="AM2" s="6" t="s">
        <v>23</v>
      </c>
      <c r="AN2" s="6" t="s">
        <v>106</v>
      </c>
      <c r="AO2" s="7" t="s">
        <v>189</v>
      </c>
      <c r="AP2" s="7" t="s">
        <v>191</v>
      </c>
      <c r="AQ2" s="7" t="s">
        <v>165</v>
      </c>
      <c r="AR2" s="7" t="s">
        <v>166</v>
      </c>
      <c r="AS2" s="7" t="s">
        <v>167</v>
      </c>
      <c r="AT2" s="7" t="s">
        <v>168</v>
      </c>
      <c r="AU2" s="7" t="s">
        <v>169</v>
      </c>
      <c r="AV2" s="7" t="s">
        <v>170</v>
      </c>
      <c r="AW2" s="7" t="s">
        <v>171</v>
      </c>
      <c r="AX2" s="7" t="s">
        <v>172</v>
      </c>
    </row>
    <row r="3" spans="1:50" ht="12.75">
      <c r="A3" s="6" t="s">
        <v>196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196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196</v>
      </c>
      <c r="AB3" s="7"/>
      <c r="AC3" s="7"/>
      <c r="AD3" s="6"/>
      <c r="AE3" s="6"/>
      <c r="AF3" s="6"/>
      <c r="AG3" s="6"/>
      <c r="AH3" s="6"/>
      <c r="AI3" s="6"/>
      <c r="AJ3" s="6"/>
      <c r="AK3" s="6"/>
      <c r="AL3" s="6"/>
      <c r="AM3" s="6"/>
      <c r="AN3" s="6" t="s">
        <v>196</v>
      </c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2.75">
      <c r="A4" s="6" t="s">
        <v>70</v>
      </c>
      <c r="B4" s="6">
        <v>1157</v>
      </c>
      <c r="C4" s="6">
        <v>101</v>
      </c>
      <c r="D4" s="6">
        <v>626</v>
      </c>
      <c r="E4" s="6">
        <v>28</v>
      </c>
      <c r="F4" s="6">
        <v>5712</v>
      </c>
      <c r="G4" s="6">
        <v>409</v>
      </c>
      <c r="H4" s="6">
        <v>27</v>
      </c>
      <c r="I4" s="6">
        <v>1</v>
      </c>
      <c r="J4" s="6">
        <v>62</v>
      </c>
      <c r="K4" s="6">
        <v>11</v>
      </c>
      <c r="L4" s="6">
        <v>112</v>
      </c>
      <c r="M4" s="6">
        <v>3</v>
      </c>
      <c r="N4" s="6" t="s">
        <v>70</v>
      </c>
      <c r="O4" s="6">
        <v>913940</v>
      </c>
      <c r="P4" s="6">
        <v>286523</v>
      </c>
      <c r="Q4" s="6">
        <v>317045</v>
      </c>
      <c r="R4" s="6">
        <v>102113</v>
      </c>
      <c r="S4" s="6">
        <v>120688</v>
      </c>
      <c r="T4" s="6">
        <v>3540</v>
      </c>
      <c r="U4" s="6">
        <v>3772</v>
      </c>
      <c r="V4" s="6">
        <v>10050</v>
      </c>
      <c r="W4" s="6">
        <v>10526</v>
      </c>
      <c r="X4" s="6">
        <v>29984</v>
      </c>
      <c r="Y4" s="6">
        <v>29699</v>
      </c>
      <c r="Z4" s="8"/>
      <c r="AA4" s="6" t="s">
        <v>70</v>
      </c>
      <c r="AB4" s="6">
        <v>14</v>
      </c>
      <c r="AC4" s="8">
        <v>1.14288254627907</v>
      </c>
      <c r="AD4" s="9">
        <v>403.807</v>
      </c>
      <c r="AE4" s="9">
        <v>31.85668</v>
      </c>
      <c r="AF4" s="9">
        <v>5593.803</v>
      </c>
      <c r="AG4" s="9">
        <v>338.8904</v>
      </c>
      <c r="AH4" s="9">
        <v>268.6567</v>
      </c>
      <c r="AI4" s="9">
        <v>9.500285</v>
      </c>
      <c r="AJ4" s="9">
        <v>1751.412</v>
      </c>
      <c r="AK4" s="9">
        <v>291.6225</v>
      </c>
      <c r="AL4" s="9">
        <v>2087.78</v>
      </c>
      <c r="AM4" s="9">
        <v>94.27927</v>
      </c>
      <c r="AN4" s="6" t="s">
        <v>70</v>
      </c>
      <c r="AO4" s="6">
        <v>14</v>
      </c>
      <c r="AP4" s="8">
        <v>1.14288254627907</v>
      </c>
      <c r="AQ4" s="8">
        <v>13.85266</v>
      </c>
      <c r="AR4" s="8">
        <v>10.63797</v>
      </c>
      <c r="AS4" s="8">
        <v>5.170242</v>
      </c>
      <c r="AT4" s="8">
        <v>2.959482</v>
      </c>
      <c r="AU4" s="8">
        <v>4.337251</v>
      </c>
      <c r="AV4" s="8">
        <v>9.154202</v>
      </c>
      <c r="AW4" s="8">
        <v>0.6653096</v>
      </c>
      <c r="AX4" s="8">
        <v>0.2982196</v>
      </c>
    </row>
    <row r="5" spans="1:50" ht="12.75">
      <c r="A5" s="6" t="s">
        <v>42</v>
      </c>
      <c r="B5" s="6">
        <v>547</v>
      </c>
      <c r="C5" s="6">
        <v>68</v>
      </c>
      <c r="D5" s="6">
        <v>62</v>
      </c>
      <c r="E5" s="6">
        <v>5</v>
      </c>
      <c r="F5" s="6">
        <v>832</v>
      </c>
      <c r="G5" s="6">
        <v>73</v>
      </c>
      <c r="H5" s="6">
        <v>8</v>
      </c>
      <c r="I5" s="6">
        <v>1</v>
      </c>
      <c r="J5" s="6">
        <v>16</v>
      </c>
      <c r="K5" s="6">
        <v>2</v>
      </c>
      <c r="L5" s="6">
        <v>15</v>
      </c>
      <c r="M5" s="6">
        <v>2</v>
      </c>
      <c r="N5" s="6" t="s">
        <v>42</v>
      </c>
      <c r="O5" s="6">
        <v>429631</v>
      </c>
      <c r="P5" s="6">
        <v>190015</v>
      </c>
      <c r="Q5" s="6">
        <v>198171</v>
      </c>
      <c r="R5" s="6">
        <v>8147</v>
      </c>
      <c r="S5" s="6">
        <v>7490</v>
      </c>
      <c r="T5" s="6">
        <v>821</v>
      </c>
      <c r="U5" s="6">
        <v>799</v>
      </c>
      <c r="V5" s="6">
        <v>6917</v>
      </c>
      <c r="W5" s="6">
        <v>7294</v>
      </c>
      <c r="X5" s="6">
        <v>5408</v>
      </c>
      <c r="Y5" s="6">
        <v>4569</v>
      </c>
      <c r="Z5" s="8" t="s">
        <v>178</v>
      </c>
      <c r="AA5" s="6" t="s">
        <v>42</v>
      </c>
      <c r="AB5" s="6">
        <v>33</v>
      </c>
      <c r="AC5" s="8">
        <v>0.8147552775520196</v>
      </c>
      <c r="AD5" s="9">
        <v>287.872</v>
      </c>
      <c r="AE5" s="9">
        <v>34.3138</v>
      </c>
      <c r="AF5" s="9">
        <v>10212.35</v>
      </c>
      <c r="AG5" s="9">
        <v>974.6329</v>
      </c>
      <c r="AH5" s="9">
        <v>115.6571</v>
      </c>
      <c r="AI5" s="9">
        <v>13.7099</v>
      </c>
      <c r="AJ5" s="9">
        <v>1948.843</v>
      </c>
      <c r="AK5" s="9">
        <v>250.3129</v>
      </c>
      <c r="AL5" s="9">
        <v>1146.45</v>
      </c>
      <c r="AM5" s="9">
        <v>109.4331</v>
      </c>
      <c r="AN5" s="6" t="s">
        <v>42</v>
      </c>
      <c r="AO5" s="6">
        <v>33</v>
      </c>
      <c r="AP5" s="8">
        <v>0.8147552775520196</v>
      </c>
      <c r="AQ5" s="8">
        <v>35.47531</v>
      </c>
      <c r="AR5" s="8">
        <v>28.40352</v>
      </c>
      <c r="AS5" s="8">
        <v>3.982498</v>
      </c>
      <c r="AT5" s="8">
        <v>3.189187</v>
      </c>
      <c r="AU5" s="8">
        <v>6.769824</v>
      </c>
      <c r="AV5" s="8">
        <v>7.294817</v>
      </c>
      <c r="AW5" s="8">
        <v>0.4017656</v>
      </c>
      <c r="AX5" s="8">
        <v>0.3995447</v>
      </c>
    </row>
    <row r="6" spans="1:50" ht="12.75">
      <c r="A6" s="6" t="s">
        <v>100</v>
      </c>
      <c r="B6" s="6">
        <v>409</v>
      </c>
      <c r="C6" s="6">
        <v>32</v>
      </c>
      <c r="D6" s="6">
        <v>58</v>
      </c>
      <c r="E6" s="6">
        <v>2</v>
      </c>
      <c r="F6" s="6">
        <v>111</v>
      </c>
      <c r="G6" s="6">
        <v>11</v>
      </c>
      <c r="H6" s="6">
        <v>1</v>
      </c>
      <c r="I6" s="6">
        <v>0</v>
      </c>
      <c r="J6" s="6">
        <v>5</v>
      </c>
      <c r="K6" s="6">
        <v>1</v>
      </c>
      <c r="L6" s="6">
        <v>6</v>
      </c>
      <c r="M6" s="6">
        <v>0</v>
      </c>
      <c r="N6" s="6" t="s">
        <v>100</v>
      </c>
      <c r="O6" s="6">
        <v>358732</v>
      </c>
      <c r="P6" s="6">
        <v>169413</v>
      </c>
      <c r="Q6" s="6">
        <v>172350</v>
      </c>
      <c r="R6" s="6">
        <v>1064</v>
      </c>
      <c r="S6" s="6">
        <v>631</v>
      </c>
      <c r="T6" s="6">
        <v>446</v>
      </c>
      <c r="U6" s="6">
        <v>437</v>
      </c>
      <c r="V6" s="6">
        <v>2309</v>
      </c>
      <c r="W6" s="6">
        <v>2578</v>
      </c>
      <c r="X6" s="6">
        <v>4828</v>
      </c>
      <c r="Y6" s="6">
        <v>4676</v>
      </c>
      <c r="Z6" s="8"/>
      <c r="AA6" s="6" t="s">
        <v>100</v>
      </c>
      <c r="AB6" s="6">
        <v>50</v>
      </c>
      <c r="AC6" s="8">
        <v>0.6832887035422276</v>
      </c>
      <c r="AD6" s="9">
        <v>241.4218</v>
      </c>
      <c r="AE6" s="9">
        <v>18.56687</v>
      </c>
      <c r="AF6" s="9">
        <v>10432.33</v>
      </c>
      <c r="AG6" s="9">
        <v>1743.265</v>
      </c>
      <c r="AH6" s="9">
        <v>43.30879</v>
      </c>
      <c r="AI6" s="9">
        <v>0</v>
      </c>
      <c r="AJ6" s="12">
        <v>1121.076</v>
      </c>
      <c r="AK6" s="12">
        <v>228.8329</v>
      </c>
      <c r="AL6" s="9">
        <v>1201.326</v>
      </c>
      <c r="AM6" s="9">
        <v>42.7716</v>
      </c>
      <c r="AN6" s="6" t="s">
        <v>100</v>
      </c>
      <c r="AO6" s="6">
        <v>50</v>
      </c>
      <c r="AP6" s="8">
        <v>0.6832887035422276</v>
      </c>
      <c r="AQ6" s="8">
        <v>43.21204</v>
      </c>
      <c r="AR6" s="8">
        <v>93.89114</v>
      </c>
      <c r="AS6" s="8">
        <v>4.976043</v>
      </c>
      <c r="AT6" s="8">
        <v>2.303652</v>
      </c>
      <c r="AU6" s="13">
        <v>4.643641</v>
      </c>
      <c r="AV6" s="13">
        <v>12.3248</v>
      </c>
      <c r="AW6" s="8">
        <v>0.1793905</v>
      </c>
      <c r="AX6" s="8">
        <v>0</v>
      </c>
    </row>
    <row r="7" spans="1:50" ht="12.75">
      <c r="A7" s="6" t="s">
        <v>34</v>
      </c>
      <c r="B7" s="6">
        <v>346</v>
      </c>
      <c r="C7" s="6">
        <v>26</v>
      </c>
      <c r="D7" s="6">
        <v>44</v>
      </c>
      <c r="E7" s="6">
        <v>2</v>
      </c>
      <c r="F7" s="6">
        <v>98</v>
      </c>
      <c r="G7" s="6">
        <v>14</v>
      </c>
      <c r="H7" s="6">
        <v>16</v>
      </c>
      <c r="I7" s="6">
        <v>2</v>
      </c>
      <c r="J7" s="6">
        <v>77</v>
      </c>
      <c r="K7" s="6">
        <v>7</v>
      </c>
      <c r="L7" s="6">
        <v>8</v>
      </c>
      <c r="M7" s="6">
        <v>1</v>
      </c>
      <c r="N7" s="6" t="s">
        <v>34</v>
      </c>
      <c r="O7" s="6">
        <v>217028</v>
      </c>
      <c r="P7" s="6">
        <v>99555</v>
      </c>
      <c r="Q7" s="6">
        <v>104729</v>
      </c>
      <c r="R7" s="6">
        <v>972</v>
      </c>
      <c r="S7" s="6">
        <v>361</v>
      </c>
      <c r="T7" s="6">
        <v>2354</v>
      </c>
      <c r="U7" s="6">
        <v>2403</v>
      </c>
      <c r="V7" s="6">
        <v>2048</v>
      </c>
      <c r="W7" s="6">
        <v>2150</v>
      </c>
      <c r="X7" s="6">
        <v>1271</v>
      </c>
      <c r="Y7" s="6">
        <v>1185</v>
      </c>
      <c r="Z7" s="8" t="s">
        <v>176</v>
      </c>
      <c r="AA7" s="6" t="s">
        <v>34</v>
      </c>
      <c r="AB7" s="6">
        <v>23</v>
      </c>
      <c r="AC7" s="8">
        <v>0.9836504645997552</v>
      </c>
      <c r="AD7" s="9">
        <v>347.5466</v>
      </c>
      <c r="AE7" s="9">
        <v>24.82598</v>
      </c>
      <c r="AF7" s="12">
        <v>10082.3</v>
      </c>
      <c r="AG7" s="12">
        <v>3878.116</v>
      </c>
      <c r="AH7" s="9">
        <v>781.25</v>
      </c>
      <c r="AI7" s="9">
        <v>93.02325</v>
      </c>
      <c r="AJ7" s="9">
        <v>3271.028</v>
      </c>
      <c r="AK7" s="9">
        <v>291.3026</v>
      </c>
      <c r="AL7" s="9">
        <v>3461.841</v>
      </c>
      <c r="AM7" s="9">
        <v>168.7764</v>
      </c>
      <c r="AN7" s="6" t="s">
        <v>34</v>
      </c>
      <c r="AO7" s="6">
        <v>23</v>
      </c>
      <c r="AP7" s="8">
        <v>0.9836504645997552</v>
      </c>
      <c r="AQ7" s="13">
        <v>29.00994</v>
      </c>
      <c r="AR7" s="13">
        <v>156.212</v>
      </c>
      <c r="AS7" s="8">
        <v>9.960797</v>
      </c>
      <c r="AT7" s="8">
        <v>6.798377</v>
      </c>
      <c r="AU7" s="8">
        <v>9.411769</v>
      </c>
      <c r="AV7" s="8">
        <v>11.73378</v>
      </c>
      <c r="AW7" s="8">
        <v>2.2479</v>
      </c>
      <c r="AX7" s="8">
        <v>3.747012</v>
      </c>
    </row>
    <row r="8" spans="1:50" ht="12.75">
      <c r="A8" s="6" t="s">
        <v>84</v>
      </c>
      <c r="B8" s="6">
        <v>317</v>
      </c>
      <c r="C8" s="6">
        <v>26</v>
      </c>
      <c r="D8" s="6">
        <v>99</v>
      </c>
      <c r="E8" s="6">
        <v>5</v>
      </c>
      <c r="F8" s="6">
        <v>707</v>
      </c>
      <c r="G8" s="6">
        <v>73</v>
      </c>
      <c r="H8" s="6">
        <v>0</v>
      </c>
      <c r="I8" s="6">
        <v>0</v>
      </c>
      <c r="J8" s="6">
        <v>6</v>
      </c>
      <c r="K8" s="6">
        <v>2</v>
      </c>
      <c r="L8" s="6">
        <v>10</v>
      </c>
      <c r="M8" s="6">
        <v>0</v>
      </c>
      <c r="N8" s="6" t="s">
        <v>84</v>
      </c>
      <c r="O8" s="6">
        <v>186861</v>
      </c>
      <c r="P8" s="6">
        <v>72112</v>
      </c>
      <c r="Q8" s="6">
        <v>75346</v>
      </c>
      <c r="R8" s="6">
        <v>11054</v>
      </c>
      <c r="S8" s="6">
        <v>12175</v>
      </c>
      <c r="T8" s="6">
        <v>358</v>
      </c>
      <c r="U8" s="6">
        <v>298</v>
      </c>
      <c r="V8" s="6">
        <v>755</v>
      </c>
      <c r="W8" s="6">
        <v>855</v>
      </c>
      <c r="X8" s="6">
        <v>7119</v>
      </c>
      <c r="Y8" s="6">
        <v>6789</v>
      </c>
      <c r="Z8" s="8" t="s">
        <v>182</v>
      </c>
      <c r="AA8" s="6" t="s">
        <v>84</v>
      </c>
      <c r="AB8" s="6">
        <v>11</v>
      </c>
      <c r="AC8" s="8">
        <v>1.2441693929253366</v>
      </c>
      <c r="AD8" s="9">
        <v>439.594</v>
      </c>
      <c r="AE8" s="9">
        <v>34.50747</v>
      </c>
      <c r="AF8" s="9">
        <v>6395.875</v>
      </c>
      <c r="AG8" s="9">
        <v>599.5893</v>
      </c>
      <c r="AH8" s="9">
        <v>0</v>
      </c>
      <c r="AI8" s="9">
        <v>0</v>
      </c>
      <c r="AJ8" s="12">
        <v>1675.978</v>
      </c>
      <c r="AK8" s="12">
        <v>671.1409</v>
      </c>
      <c r="AL8" s="9">
        <v>1390.645</v>
      </c>
      <c r="AM8" s="9">
        <v>73.64855</v>
      </c>
      <c r="AN8" s="6" t="s">
        <v>84</v>
      </c>
      <c r="AO8" s="6">
        <v>11</v>
      </c>
      <c r="AP8" s="8">
        <v>1.2441693929253366</v>
      </c>
      <c r="AQ8" s="8">
        <v>14.54951</v>
      </c>
      <c r="AR8" s="8">
        <v>17.37564</v>
      </c>
      <c r="AS8" s="8">
        <v>3.163476</v>
      </c>
      <c r="AT8" s="8">
        <v>2.134278</v>
      </c>
      <c r="AU8" s="13">
        <v>3.812558</v>
      </c>
      <c r="AV8" s="13">
        <v>19.44915</v>
      </c>
      <c r="AW8" s="8">
        <v>0</v>
      </c>
      <c r="AX8" s="8">
        <v>0</v>
      </c>
    </row>
    <row r="9" spans="1:50" ht="12.75">
      <c r="A9" s="6" t="s">
        <v>77</v>
      </c>
      <c r="B9" s="6">
        <v>205</v>
      </c>
      <c r="C9" s="6">
        <v>15</v>
      </c>
      <c r="D9" s="6">
        <v>12</v>
      </c>
      <c r="E9" s="6">
        <v>1</v>
      </c>
      <c r="F9" s="6">
        <v>30</v>
      </c>
      <c r="G9" s="6">
        <v>1</v>
      </c>
      <c r="H9" s="6">
        <v>6</v>
      </c>
      <c r="I9" s="6">
        <v>1</v>
      </c>
      <c r="J9" s="6">
        <v>19</v>
      </c>
      <c r="K9" s="6">
        <v>0</v>
      </c>
      <c r="L9" s="6">
        <v>1</v>
      </c>
      <c r="M9" s="6">
        <v>0</v>
      </c>
      <c r="N9" s="6" t="s">
        <v>77</v>
      </c>
      <c r="O9" s="6">
        <v>158717</v>
      </c>
      <c r="P9" s="6">
        <v>74795</v>
      </c>
      <c r="Q9" s="6">
        <v>76099</v>
      </c>
      <c r="R9" s="6">
        <v>222</v>
      </c>
      <c r="S9" s="6">
        <v>118</v>
      </c>
      <c r="T9" s="6">
        <v>1262</v>
      </c>
      <c r="U9" s="6">
        <v>1237</v>
      </c>
      <c r="V9" s="6">
        <v>1604</v>
      </c>
      <c r="W9" s="6">
        <v>1668</v>
      </c>
      <c r="X9" s="6">
        <v>877</v>
      </c>
      <c r="Y9" s="6">
        <v>835</v>
      </c>
      <c r="Z9" s="8"/>
      <c r="AA9" s="6" t="s">
        <v>77</v>
      </c>
      <c r="AB9" s="6">
        <v>36</v>
      </c>
      <c r="AC9" s="8">
        <v>0.7757272793451652</v>
      </c>
      <c r="AD9" s="9">
        <v>274.0825</v>
      </c>
      <c r="AE9" s="9">
        <v>19.71117</v>
      </c>
      <c r="AF9" s="12">
        <v>13513.51</v>
      </c>
      <c r="AG9" s="12">
        <v>847.4576</v>
      </c>
      <c r="AH9" s="9">
        <v>374.0648</v>
      </c>
      <c r="AI9" s="9">
        <v>59.95204</v>
      </c>
      <c r="AJ9" s="9">
        <v>1505.547</v>
      </c>
      <c r="AK9" s="9">
        <v>0</v>
      </c>
      <c r="AL9" s="9">
        <v>1368.301</v>
      </c>
      <c r="AM9" s="9">
        <v>119.7605</v>
      </c>
      <c r="AN9" s="6" t="s">
        <v>77</v>
      </c>
      <c r="AO9" s="6">
        <v>36</v>
      </c>
      <c r="AP9" s="8">
        <v>0.7757272793451652</v>
      </c>
      <c r="AQ9" s="13">
        <v>49.30455</v>
      </c>
      <c r="AR9" s="13">
        <v>42.99379</v>
      </c>
      <c r="AS9" s="8">
        <v>4.992296</v>
      </c>
      <c r="AT9" s="8">
        <v>6.075768</v>
      </c>
      <c r="AU9" s="8">
        <v>5.493042</v>
      </c>
      <c r="AV9" s="8">
        <v>0</v>
      </c>
      <c r="AW9" s="8">
        <v>1.364789</v>
      </c>
      <c r="AX9" s="8">
        <v>3.041527</v>
      </c>
    </row>
    <row r="10" spans="1:50" ht="12.75">
      <c r="A10" s="6" t="s">
        <v>86</v>
      </c>
      <c r="B10" s="6">
        <v>297</v>
      </c>
      <c r="C10" s="6">
        <v>29</v>
      </c>
      <c r="D10" s="6">
        <v>21</v>
      </c>
      <c r="E10" s="6">
        <v>0</v>
      </c>
      <c r="F10" s="6">
        <v>313</v>
      </c>
      <c r="G10" s="6">
        <v>28</v>
      </c>
      <c r="H10" s="6">
        <v>1</v>
      </c>
      <c r="I10" s="6">
        <v>0</v>
      </c>
      <c r="J10" s="6">
        <v>4</v>
      </c>
      <c r="K10" s="6">
        <v>0</v>
      </c>
      <c r="L10" s="6">
        <v>5</v>
      </c>
      <c r="M10" s="6">
        <v>0</v>
      </c>
      <c r="N10" s="6" t="s">
        <v>86</v>
      </c>
      <c r="O10" s="6">
        <v>151352</v>
      </c>
      <c r="P10" s="6">
        <v>67309</v>
      </c>
      <c r="Q10" s="6">
        <v>69811</v>
      </c>
      <c r="R10" s="6">
        <v>4394</v>
      </c>
      <c r="S10" s="6">
        <v>4936</v>
      </c>
      <c r="T10" s="6">
        <v>245</v>
      </c>
      <c r="U10" s="6">
        <v>201</v>
      </c>
      <c r="V10" s="6">
        <v>706</v>
      </c>
      <c r="W10" s="6">
        <v>903</v>
      </c>
      <c r="X10" s="6">
        <v>1547</v>
      </c>
      <c r="Y10" s="6">
        <v>1300</v>
      </c>
      <c r="Z10" s="8"/>
      <c r="AA10" s="6" t="s">
        <v>86</v>
      </c>
      <c r="AB10" s="6">
        <v>10</v>
      </c>
      <c r="AC10" s="8">
        <v>1.2488523564724603</v>
      </c>
      <c r="AD10" s="9">
        <v>441.2486</v>
      </c>
      <c r="AE10" s="9">
        <v>41.54073</v>
      </c>
      <c r="AF10" s="9">
        <v>7123.35</v>
      </c>
      <c r="AG10" s="9">
        <v>567.2609</v>
      </c>
      <c r="AH10" s="9">
        <v>141.6431</v>
      </c>
      <c r="AI10" s="9">
        <v>0</v>
      </c>
      <c r="AJ10" s="12">
        <v>1632.653</v>
      </c>
      <c r="AK10" s="12">
        <v>0</v>
      </c>
      <c r="AL10" s="9">
        <v>1357.466</v>
      </c>
      <c r="AM10" s="9">
        <v>0</v>
      </c>
      <c r="AN10" s="6" t="s">
        <v>86</v>
      </c>
      <c r="AO10" s="6">
        <v>10</v>
      </c>
      <c r="AP10" s="8">
        <v>1.2488523564724603</v>
      </c>
      <c r="AQ10" s="8">
        <v>16.14362</v>
      </c>
      <c r="AR10" s="8">
        <v>13.65554</v>
      </c>
      <c r="AS10" s="8">
        <v>3.07642</v>
      </c>
      <c r="AT10" s="8">
        <v>0</v>
      </c>
      <c r="AU10" s="13">
        <v>3.700076</v>
      </c>
      <c r="AV10" s="13">
        <v>0</v>
      </c>
      <c r="AW10" s="8">
        <v>0.3210052</v>
      </c>
      <c r="AX10" s="8">
        <v>0</v>
      </c>
    </row>
    <row r="11" spans="1:50" ht="12.75">
      <c r="A11" s="6" t="s">
        <v>103</v>
      </c>
      <c r="B11" s="6">
        <v>223</v>
      </c>
      <c r="C11" s="6">
        <v>12</v>
      </c>
      <c r="D11" s="6">
        <v>9</v>
      </c>
      <c r="E11" s="6">
        <v>0</v>
      </c>
      <c r="F11" s="6">
        <v>36</v>
      </c>
      <c r="G11" s="6">
        <v>7</v>
      </c>
      <c r="H11" s="6">
        <v>3</v>
      </c>
      <c r="I11" s="6">
        <v>0</v>
      </c>
      <c r="J11" s="6">
        <v>6</v>
      </c>
      <c r="K11" s="6">
        <v>1</v>
      </c>
      <c r="L11" s="6">
        <v>1</v>
      </c>
      <c r="M11" s="6">
        <v>0</v>
      </c>
      <c r="N11" s="6" t="s">
        <v>103</v>
      </c>
      <c r="O11" s="6">
        <v>150731</v>
      </c>
      <c r="P11" s="6">
        <v>70910</v>
      </c>
      <c r="Q11" s="6">
        <v>73189</v>
      </c>
      <c r="R11" s="6">
        <v>928</v>
      </c>
      <c r="S11" s="6">
        <v>194</v>
      </c>
      <c r="T11" s="6">
        <v>492</v>
      </c>
      <c r="U11" s="6">
        <v>378</v>
      </c>
      <c r="V11" s="6">
        <v>1272</v>
      </c>
      <c r="W11" s="6">
        <v>1514</v>
      </c>
      <c r="X11" s="6">
        <v>969</v>
      </c>
      <c r="Y11" s="6">
        <v>885</v>
      </c>
      <c r="Z11" s="8" t="s">
        <v>184</v>
      </c>
      <c r="AA11" s="6" t="s">
        <v>103</v>
      </c>
      <c r="AB11" s="6">
        <v>27</v>
      </c>
      <c r="AC11" s="8">
        <v>0.8900721393586292</v>
      </c>
      <c r="AD11" s="9">
        <v>314.4832</v>
      </c>
      <c r="AE11" s="9">
        <v>16.39591</v>
      </c>
      <c r="AF11" s="12">
        <v>3879.31</v>
      </c>
      <c r="AG11" s="12">
        <v>3608.247</v>
      </c>
      <c r="AH11" s="9">
        <v>235.8491</v>
      </c>
      <c r="AI11" s="9">
        <v>0</v>
      </c>
      <c r="AJ11" s="12">
        <v>1219.512</v>
      </c>
      <c r="AK11" s="12">
        <v>264.5503</v>
      </c>
      <c r="AL11" s="9">
        <v>928.7925</v>
      </c>
      <c r="AM11" s="9">
        <v>0</v>
      </c>
      <c r="AN11" s="6" t="s">
        <v>103</v>
      </c>
      <c r="AO11" s="6">
        <v>27</v>
      </c>
      <c r="AP11" s="8">
        <v>0.8900721393586292</v>
      </c>
      <c r="AQ11" s="13">
        <v>12.33551</v>
      </c>
      <c r="AR11" s="13">
        <v>220.07</v>
      </c>
      <c r="AS11" s="8">
        <v>2.953394</v>
      </c>
      <c r="AT11" s="8">
        <v>0</v>
      </c>
      <c r="AU11" s="13">
        <v>3.87783</v>
      </c>
      <c r="AV11" s="13">
        <v>16.13514</v>
      </c>
      <c r="AW11" s="8">
        <v>0.7499577</v>
      </c>
      <c r="AX11" s="8">
        <v>0</v>
      </c>
    </row>
    <row r="12" spans="1:50" ht="12.75">
      <c r="A12" s="6" t="s">
        <v>59</v>
      </c>
      <c r="B12" s="6">
        <v>527</v>
      </c>
      <c r="C12" s="6">
        <v>38</v>
      </c>
      <c r="D12" s="6">
        <v>136</v>
      </c>
      <c r="E12" s="6">
        <v>1</v>
      </c>
      <c r="F12" s="6">
        <v>469</v>
      </c>
      <c r="G12" s="6">
        <v>57</v>
      </c>
      <c r="H12" s="6">
        <v>1</v>
      </c>
      <c r="I12" s="6">
        <v>0</v>
      </c>
      <c r="J12" s="6">
        <v>12</v>
      </c>
      <c r="K12" s="6">
        <v>1</v>
      </c>
      <c r="L12" s="6">
        <v>11</v>
      </c>
      <c r="M12" s="6">
        <v>0</v>
      </c>
      <c r="N12" s="6" t="s">
        <v>59</v>
      </c>
      <c r="O12" s="6">
        <v>146797</v>
      </c>
      <c r="P12" s="6">
        <v>62937</v>
      </c>
      <c r="Q12" s="6">
        <v>64837</v>
      </c>
      <c r="R12" s="6">
        <v>3668</v>
      </c>
      <c r="S12" s="6">
        <v>4084</v>
      </c>
      <c r="T12" s="6">
        <v>325</v>
      </c>
      <c r="U12" s="6">
        <v>299</v>
      </c>
      <c r="V12" s="6">
        <v>486</v>
      </c>
      <c r="W12" s="6">
        <v>666</v>
      </c>
      <c r="X12" s="6">
        <v>4868</v>
      </c>
      <c r="Y12" s="6">
        <v>4627</v>
      </c>
      <c r="Z12" s="8"/>
      <c r="AA12" s="6" t="s">
        <v>59</v>
      </c>
      <c r="AB12" s="6">
        <v>1</v>
      </c>
      <c r="AC12" s="8">
        <v>2.3699126775385557</v>
      </c>
      <c r="AD12" s="9">
        <v>837.3453</v>
      </c>
      <c r="AE12" s="9">
        <v>58.60851</v>
      </c>
      <c r="AF12" s="9">
        <v>12786.26</v>
      </c>
      <c r="AG12" s="9">
        <v>1395.691</v>
      </c>
      <c r="AH12" s="9">
        <v>205.7613</v>
      </c>
      <c r="AI12" s="9">
        <v>0</v>
      </c>
      <c r="AJ12" s="12">
        <v>3692.308</v>
      </c>
      <c r="AK12" s="12">
        <v>334.4482</v>
      </c>
      <c r="AL12" s="9">
        <v>2793.755</v>
      </c>
      <c r="AM12" s="9">
        <v>21.61228</v>
      </c>
      <c r="AN12" s="6" t="s">
        <v>59</v>
      </c>
      <c r="AO12" s="6">
        <v>1</v>
      </c>
      <c r="AP12" s="8">
        <v>2.3699126775385557</v>
      </c>
      <c r="AQ12" s="8">
        <v>15.27</v>
      </c>
      <c r="AR12" s="8">
        <v>23.81379</v>
      </c>
      <c r="AS12" s="8">
        <v>3.336443</v>
      </c>
      <c r="AT12" s="8">
        <v>0.3687566</v>
      </c>
      <c r="AU12" s="13">
        <v>4.40954</v>
      </c>
      <c r="AV12" s="13">
        <v>5.706478</v>
      </c>
      <c r="AW12" s="8">
        <v>0.2457306</v>
      </c>
      <c r="AX12" s="8">
        <v>0</v>
      </c>
    </row>
    <row r="13" spans="1:50" ht="12.75">
      <c r="A13" s="6" t="s">
        <v>66</v>
      </c>
      <c r="B13" s="6">
        <v>174</v>
      </c>
      <c r="C13" s="6">
        <v>16</v>
      </c>
      <c r="D13" s="6">
        <v>7</v>
      </c>
      <c r="E13" s="6">
        <v>1</v>
      </c>
      <c r="F13" s="6">
        <v>21</v>
      </c>
      <c r="G13" s="6">
        <v>0</v>
      </c>
      <c r="H13" s="6">
        <v>7</v>
      </c>
      <c r="I13" s="6">
        <v>0</v>
      </c>
      <c r="J13" s="6">
        <v>7</v>
      </c>
      <c r="K13" s="6">
        <v>0</v>
      </c>
      <c r="L13" s="6">
        <v>3</v>
      </c>
      <c r="M13" s="6">
        <v>0</v>
      </c>
      <c r="N13" s="6" t="s">
        <v>66</v>
      </c>
      <c r="O13" s="6">
        <v>123745</v>
      </c>
      <c r="P13" s="6">
        <v>58735</v>
      </c>
      <c r="Q13" s="6">
        <v>59646</v>
      </c>
      <c r="R13" s="6">
        <v>126</v>
      </c>
      <c r="S13" s="6">
        <v>41</v>
      </c>
      <c r="T13" s="6">
        <v>258</v>
      </c>
      <c r="U13" s="6">
        <v>310</v>
      </c>
      <c r="V13" s="6">
        <v>1834</v>
      </c>
      <c r="W13" s="6">
        <v>2044</v>
      </c>
      <c r="X13" s="6">
        <v>363</v>
      </c>
      <c r="Y13" s="6">
        <v>388</v>
      </c>
      <c r="Z13" s="8"/>
      <c r="AA13" s="6" t="s">
        <v>66</v>
      </c>
      <c r="AB13" s="6">
        <v>32</v>
      </c>
      <c r="AC13" s="8">
        <v>0.8384553864308445</v>
      </c>
      <c r="AD13" s="9">
        <v>296.2458</v>
      </c>
      <c r="AE13" s="9">
        <v>26.82493</v>
      </c>
      <c r="AF13" s="12">
        <v>16666.67</v>
      </c>
      <c r="AG13" s="12">
        <v>0</v>
      </c>
      <c r="AH13" s="9">
        <v>381.6794</v>
      </c>
      <c r="AI13" s="9">
        <v>0</v>
      </c>
      <c r="AJ13" s="12">
        <v>2713.178</v>
      </c>
      <c r="AK13" s="12">
        <v>0</v>
      </c>
      <c r="AL13" s="12">
        <v>1928.375</v>
      </c>
      <c r="AM13" s="12">
        <v>257.732</v>
      </c>
      <c r="AN13" s="6" t="s">
        <v>66</v>
      </c>
      <c r="AO13" s="6">
        <v>32</v>
      </c>
      <c r="AP13" s="8">
        <v>0.8384553864308445</v>
      </c>
      <c r="AQ13" s="13">
        <v>56.25957</v>
      </c>
      <c r="AR13" s="13">
        <v>0</v>
      </c>
      <c r="AS13" s="13">
        <v>6.509373</v>
      </c>
      <c r="AT13" s="13">
        <v>9.607925</v>
      </c>
      <c r="AU13" s="13">
        <v>9.158536</v>
      </c>
      <c r="AV13" s="13">
        <v>0</v>
      </c>
      <c r="AW13" s="8">
        <v>1.288387</v>
      </c>
      <c r="AX13" s="8">
        <v>0</v>
      </c>
    </row>
    <row r="14" spans="1:50" ht="12.75">
      <c r="A14" s="6" t="s">
        <v>99</v>
      </c>
      <c r="B14" s="6">
        <v>141</v>
      </c>
      <c r="C14" s="6">
        <v>7</v>
      </c>
      <c r="D14" s="6">
        <v>7</v>
      </c>
      <c r="E14" s="6">
        <v>0</v>
      </c>
      <c r="F14" s="6">
        <v>4</v>
      </c>
      <c r="G14" s="6">
        <v>2</v>
      </c>
      <c r="H14" s="6">
        <v>1</v>
      </c>
      <c r="I14" s="6">
        <v>0</v>
      </c>
      <c r="J14" s="6">
        <v>2</v>
      </c>
      <c r="K14" s="6">
        <v>0</v>
      </c>
      <c r="L14" s="6">
        <v>0</v>
      </c>
      <c r="M14" s="6">
        <v>0</v>
      </c>
      <c r="N14" s="6" t="s">
        <v>99</v>
      </c>
      <c r="O14" s="6">
        <v>115780</v>
      </c>
      <c r="P14" s="6">
        <v>56652</v>
      </c>
      <c r="Q14" s="6">
        <v>56738</v>
      </c>
      <c r="R14" s="6">
        <v>114</v>
      </c>
      <c r="S14" s="6">
        <v>107</v>
      </c>
      <c r="T14" s="6">
        <v>112</v>
      </c>
      <c r="U14" s="6">
        <v>168</v>
      </c>
      <c r="V14" s="6">
        <v>278</v>
      </c>
      <c r="W14" s="6">
        <v>365</v>
      </c>
      <c r="X14" s="6">
        <v>643</v>
      </c>
      <c r="Y14" s="6">
        <v>603</v>
      </c>
      <c r="Z14" s="8"/>
      <c r="AA14" s="6" t="s">
        <v>99</v>
      </c>
      <c r="AB14" s="6">
        <v>49</v>
      </c>
      <c r="AC14" s="8">
        <v>0.7044200600244799</v>
      </c>
      <c r="AD14" s="9">
        <v>248.888</v>
      </c>
      <c r="AE14" s="9">
        <v>12.33741</v>
      </c>
      <c r="AF14" s="12">
        <v>3508.772</v>
      </c>
      <c r="AG14" s="12">
        <v>1869.159</v>
      </c>
      <c r="AH14" s="12">
        <v>359.7122</v>
      </c>
      <c r="AI14" s="12">
        <v>0</v>
      </c>
      <c r="AJ14" s="12">
        <v>1785.714</v>
      </c>
      <c r="AK14" s="12">
        <v>0</v>
      </c>
      <c r="AL14" s="9">
        <v>1088.647</v>
      </c>
      <c r="AM14" s="9">
        <v>0</v>
      </c>
      <c r="AN14" s="6" t="s">
        <v>99</v>
      </c>
      <c r="AO14" s="6">
        <v>49</v>
      </c>
      <c r="AP14" s="8">
        <v>0.7044200600244799</v>
      </c>
      <c r="AQ14" s="13">
        <v>14.0978</v>
      </c>
      <c r="AR14" s="13">
        <v>151.5033</v>
      </c>
      <c r="AS14" s="8">
        <v>4.374044</v>
      </c>
      <c r="AT14" s="8">
        <v>0</v>
      </c>
      <c r="AU14" s="13">
        <v>7.174772</v>
      </c>
      <c r="AV14" s="13">
        <v>0</v>
      </c>
      <c r="AW14" s="13">
        <v>1.445278</v>
      </c>
      <c r="AX14" s="13">
        <v>0</v>
      </c>
    </row>
    <row r="15" spans="1:50" ht="12.75">
      <c r="A15" s="6" t="s">
        <v>91</v>
      </c>
      <c r="B15" s="6">
        <v>172</v>
      </c>
      <c r="C15" s="6">
        <v>12</v>
      </c>
      <c r="D15" s="6">
        <v>27</v>
      </c>
      <c r="E15" s="6">
        <v>2</v>
      </c>
      <c r="F15" s="6">
        <v>20</v>
      </c>
      <c r="G15" s="6">
        <v>3</v>
      </c>
      <c r="H15" s="6">
        <v>6</v>
      </c>
      <c r="I15" s="6">
        <v>0</v>
      </c>
      <c r="J15" s="6">
        <v>7</v>
      </c>
      <c r="K15" s="6">
        <v>1</v>
      </c>
      <c r="L15" s="6">
        <v>0</v>
      </c>
      <c r="M15" s="6">
        <v>0</v>
      </c>
      <c r="N15" s="6" t="s">
        <v>91</v>
      </c>
      <c r="O15" s="6">
        <v>110428</v>
      </c>
      <c r="P15" s="6">
        <v>51157</v>
      </c>
      <c r="Q15" s="6">
        <v>52113</v>
      </c>
      <c r="R15" s="6">
        <v>607</v>
      </c>
      <c r="S15" s="6">
        <v>103</v>
      </c>
      <c r="T15" s="6">
        <v>249</v>
      </c>
      <c r="U15" s="6">
        <v>214</v>
      </c>
      <c r="V15" s="6">
        <v>1588</v>
      </c>
      <c r="W15" s="6">
        <v>1684</v>
      </c>
      <c r="X15" s="6">
        <v>1476</v>
      </c>
      <c r="Y15" s="6">
        <v>1237</v>
      </c>
      <c r="Z15" s="8" t="s">
        <v>183</v>
      </c>
      <c r="AA15" s="6" t="s">
        <v>91</v>
      </c>
      <c r="AB15" s="6">
        <v>25</v>
      </c>
      <c r="AC15" s="8">
        <v>0.9515928535703795</v>
      </c>
      <c r="AD15" s="9">
        <v>336.2199</v>
      </c>
      <c r="AE15" s="9">
        <v>23.02688</v>
      </c>
      <c r="AF15" s="12">
        <v>3294.893</v>
      </c>
      <c r="AG15" s="12">
        <v>2912.621</v>
      </c>
      <c r="AH15" s="9">
        <v>377.8337</v>
      </c>
      <c r="AI15" s="9">
        <v>0</v>
      </c>
      <c r="AJ15" s="12">
        <v>2811.245</v>
      </c>
      <c r="AK15" s="12">
        <v>467.2897</v>
      </c>
      <c r="AL15" s="9">
        <v>1829.268</v>
      </c>
      <c r="AM15" s="9">
        <v>161.6815</v>
      </c>
      <c r="AN15" s="6" t="s">
        <v>91</v>
      </c>
      <c r="AO15" s="6">
        <v>25</v>
      </c>
      <c r="AP15" s="8">
        <v>0.9515928535703795</v>
      </c>
      <c r="AQ15" s="13">
        <v>9.799815</v>
      </c>
      <c r="AR15" s="13">
        <v>126.4879</v>
      </c>
      <c r="AS15" s="8">
        <v>5.440691</v>
      </c>
      <c r="AT15" s="8">
        <v>7.021423</v>
      </c>
      <c r="AU15" s="13">
        <v>8.361328</v>
      </c>
      <c r="AV15" s="13">
        <v>20.29322</v>
      </c>
      <c r="AW15" s="8">
        <v>1.12377</v>
      </c>
      <c r="AX15" s="8">
        <v>0</v>
      </c>
    </row>
    <row r="16" spans="1:50" ht="12.75">
      <c r="A16" s="6" t="s">
        <v>61</v>
      </c>
      <c r="B16" s="6">
        <v>207</v>
      </c>
      <c r="C16" s="6">
        <v>17</v>
      </c>
      <c r="D16" s="6">
        <v>11</v>
      </c>
      <c r="E16" s="6">
        <v>0</v>
      </c>
      <c r="F16" s="6">
        <v>52</v>
      </c>
      <c r="G16" s="6">
        <v>5</v>
      </c>
      <c r="H16" s="6">
        <v>7</v>
      </c>
      <c r="I16" s="6">
        <v>0</v>
      </c>
      <c r="J16" s="6">
        <v>7</v>
      </c>
      <c r="K16" s="6">
        <v>0</v>
      </c>
      <c r="L16" s="6">
        <v>3</v>
      </c>
      <c r="M16" s="6">
        <v>0</v>
      </c>
      <c r="N16" s="6" t="s">
        <v>61</v>
      </c>
      <c r="O16" s="6">
        <v>102749</v>
      </c>
      <c r="P16" s="6">
        <v>46472</v>
      </c>
      <c r="Q16" s="6">
        <v>50190</v>
      </c>
      <c r="R16" s="6">
        <v>377</v>
      </c>
      <c r="S16" s="6">
        <v>218</v>
      </c>
      <c r="T16" s="6">
        <v>186</v>
      </c>
      <c r="U16" s="6">
        <v>186</v>
      </c>
      <c r="V16" s="6">
        <v>2090</v>
      </c>
      <c r="W16" s="6">
        <v>2005</v>
      </c>
      <c r="X16" s="6">
        <v>534</v>
      </c>
      <c r="Y16" s="6">
        <v>491</v>
      </c>
      <c r="Z16" s="8"/>
      <c r="AA16" s="6" t="s">
        <v>61</v>
      </c>
      <c r="AB16" s="6">
        <v>9</v>
      </c>
      <c r="AC16" s="8">
        <v>1.2606854292962058</v>
      </c>
      <c r="AD16" s="9">
        <v>445.4295</v>
      </c>
      <c r="AE16" s="9">
        <v>33.87129</v>
      </c>
      <c r="AF16" s="12">
        <v>13793.1</v>
      </c>
      <c r="AG16" s="12">
        <v>2293.578</v>
      </c>
      <c r="AH16" s="9">
        <v>334.9282</v>
      </c>
      <c r="AI16" s="9">
        <v>0</v>
      </c>
      <c r="AJ16" s="12">
        <v>3763.441</v>
      </c>
      <c r="AK16" s="12">
        <v>0</v>
      </c>
      <c r="AL16" s="9">
        <v>2059.925</v>
      </c>
      <c r="AM16" s="9">
        <v>0</v>
      </c>
      <c r="AN16" s="6" t="s">
        <v>61</v>
      </c>
      <c r="AO16" s="6">
        <v>9</v>
      </c>
      <c r="AP16" s="8">
        <v>1.2606854292962058</v>
      </c>
      <c r="AQ16" s="13">
        <v>30.96585</v>
      </c>
      <c r="AR16" s="13">
        <v>67.71452</v>
      </c>
      <c r="AS16" s="8">
        <v>4.624581</v>
      </c>
      <c r="AT16" s="8">
        <v>0</v>
      </c>
      <c r="AU16" s="13">
        <v>8.449016</v>
      </c>
      <c r="AV16" s="13">
        <v>0</v>
      </c>
      <c r="AW16" s="8">
        <v>0.751922</v>
      </c>
      <c r="AX16" s="8">
        <v>0</v>
      </c>
    </row>
    <row r="17" spans="1:5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/>
      <c r="AA17" s="6"/>
      <c r="AB17" s="6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6"/>
      <c r="AO17" s="6"/>
      <c r="AP17" s="8"/>
      <c r="AQ17" s="8"/>
      <c r="AR17" s="8"/>
      <c r="AS17" s="8"/>
      <c r="AT17" s="8"/>
      <c r="AU17" s="8"/>
      <c r="AV17" s="8"/>
      <c r="AW17" s="8"/>
      <c r="AX17" s="8"/>
    </row>
    <row r="18" spans="2:50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6"/>
      <c r="AO18" s="6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2.75">
      <c r="A19" s="6" t="s">
        <v>192</v>
      </c>
      <c r="B19" s="6">
        <v>2948</v>
      </c>
      <c r="C19" s="6">
        <v>177</v>
      </c>
      <c r="D19" s="6">
        <v>176</v>
      </c>
      <c r="E19" s="6">
        <v>9</v>
      </c>
      <c r="F19" s="6">
        <v>235</v>
      </c>
      <c r="G19" s="6">
        <v>7</v>
      </c>
      <c r="H19" s="6">
        <v>28</v>
      </c>
      <c r="I19" s="6">
        <v>0</v>
      </c>
      <c r="J19" s="6">
        <v>219</v>
      </c>
      <c r="K19" s="6">
        <v>19</v>
      </c>
      <c r="L19" s="6">
        <v>41</v>
      </c>
      <c r="M19" s="6">
        <v>0</v>
      </c>
      <c r="N19" s="6" t="s">
        <v>192</v>
      </c>
      <c r="O19" s="6">
        <v>2098329</v>
      </c>
      <c r="P19" s="6">
        <v>1005745</v>
      </c>
      <c r="Q19" s="6">
        <v>1018529</v>
      </c>
      <c r="R19" s="6">
        <v>5996</v>
      </c>
      <c r="S19" s="6">
        <v>2439</v>
      </c>
      <c r="T19" s="6">
        <v>12684</v>
      </c>
      <c r="U19" s="6">
        <v>12796</v>
      </c>
      <c r="V19" s="6">
        <v>7885</v>
      </c>
      <c r="W19" s="6">
        <v>9191</v>
      </c>
      <c r="X19" s="6">
        <v>12214</v>
      </c>
      <c r="Y19" s="6">
        <v>10850</v>
      </c>
      <c r="Z19" s="8"/>
      <c r="AA19" s="6" t="s">
        <v>192</v>
      </c>
      <c r="AB19" s="6"/>
      <c r="AC19" s="8">
        <v>0.8295973463541306</v>
      </c>
      <c r="AD19" s="9">
        <v>293.1160483025021</v>
      </c>
      <c r="AE19" s="9">
        <v>17.37800298273294</v>
      </c>
      <c r="AF19" s="9">
        <v>3919.2795196797865</v>
      </c>
      <c r="AG19" s="9">
        <v>287.0028700287003</v>
      </c>
      <c r="AH19" s="9">
        <v>355.1046290424857</v>
      </c>
      <c r="AI19" s="9">
        <v>0</v>
      </c>
      <c r="AJ19" s="9">
        <v>1726.5846736045412</v>
      </c>
      <c r="AK19" s="9">
        <v>148.48390121913098</v>
      </c>
      <c r="AL19" s="9">
        <v>1440.9693794006878</v>
      </c>
      <c r="AM19" s="9">
        <v>82.94930875576037</v>
      </c>
      <c r="AN19" s="6" t="s">
        <v>192</v>
      </c>
      <c r="AO19" s="6"/>
      <c r="AP19" s="8">
        <f>+AD19/AD20</f>
        <v>0.8295973463541306</v>
      </c>
      <c r="AQ19" s="8">
        <v>13.371084737178924</v>
      </c>
      <c r="AR19" s="8">
        <v>16.51529639590181</v>
      </c>
      <c r="AS19" s="8">
        <v>4.916037138688415</v>
      </c>
      <c r="AT19" s="8">
        <v>4.7732359603217995</v>
      </c>
      <c r="AU19" s="8">
        <v>5.890447430645859</v>
      </c>
      <c r="AV19" s="8">
        <v>8.544359289537867</v>
      </c>
      <c r="AW19" s="8">
        <v>1.2114813607066988</v>
      </c>
      <c r="AX19" s="8">
        <v>0</v>
      </c>
    </row>
    <row r="20" spans="1:50" ht="12.75">
      <c r="A20" s="6" t="s">
        <v>187</v>
      </c>
      <c r="B20" s="6">
        <v>8170</v>
      </c>
      <c r="C20" s="6">
        <v>601</v>
      </c>
      <c r="D20" s="6">
        <v>1354</v>
      </c>
      <c r="E20" s="6">
        <v>58</v>
      </c>
      <c r="F20" s="6">
        <v>8976</v>
      </c>
      <c r="G20" s="6">
        <v>711</v>
      </c>
      <c r="H20" s="6">
        <v>114</v>
      </c>
      <c r="I20" s="6">
        <v>5</v>
      </c>
      <c r="J20" s="6">
        <v>480</v>
      </c>
      <c r="K20" s="6">
        <v>48</v>
      </c>
      <c r="L20" s="6">
        <v>354</v>
      </c>
      <c r="M20" s="6">
        <v>9</v>
      </c>
      <c r="N20" s="6" t="s">
        <v>187</v>
      </c>
      <c r="O20" s="6">
        <v>5264820</v>
      </c>
      <c r="P20" s="6">
        <v>2312330</v>
      </c>
      <c r="Q20" s="6">
        <v>2388793</v>
      </c>
      <c r="R20" s="6">
        <v>139782</v>
      </c>
      <c r="S20" s="6">
        <v>153585</v>
      </c>
      <c r="T20" s="6">
        <v>23332</v>
      </c>
      <c r="U20" s="6">
        <v>23498</v>
      </c>
      <c r="V20" s="6">
        <v>39822</v>
      </c>
      <c r="W20" s="6">
        <v>43443</v>
      </c>
      <c r="X20" s="6">
        <v>72101</v>
      </c>
      <c r="Y20" s="6">
        <v>68134</v>
      </c>
      <c r="Z20" s="6"/>
      <c r="AA20" s="6" t="s">
        <v>187</v>
      </c>
      <c r="AB20" s="6"/>
      <c r="AC20" s="6"/>
      <c r="AD20" s="9">
        <v>353.323271332379</v>
      </c>
      <c r="AE20" s="9">
        <v>25.159149411439166</v>
      </c>
      <c r="AF20" s="9">
        <v>6421.427651628965</v>
      </c>
      <c r="AG20" s="9">
        <v>462.9358335774978</v>
      </c>
      <c r="AH20" s="9">
        <v>286.2739189392798</v>
      </c>
      <c r="AI20" s="9">
        <v>11.509334069930715</v>
      </c>
      <c r="AJ20" s="9">
        <v>2057.2604148808505</v>
      </c>
      <c r="AK20" s="9">
        <v>204.27270405992</v>
      </c>
      <c r="AL20" s="9">
        <v>1877.9212493585387</v>
      </c>
      <c r="AM20" s="9">
        <v>85.12636862653007</v>
      </c>
      <c r="AN20" s="6"/>
      <c r="AO20" s="6"/>
      <c r="AP20" s="6"/>
      <c r="AQ20" s="10">
        <v>18.174369402314817</v>
      </c>
      <c r="AR20" s="10">
        <v>18.400297482514006</v>
      </c>
      <c r="AS20" s="10">
        <v>5.315022818273231</v>
      </c>
      <c r="AT20" s="10">
        <v>3.3835153658980803</v>
      </c>
      <c r="AU20" s="10">
        <v>5.822600948765529</v>
      </c>
      <c r="AV20" s="10">
        <v>8.119221390173186</v>
      </c>
      <c r="AW20" s="10">
        <v>0.810232277822356</v>
      </c>
      <c r="AX20" s="10">
        <v>0.45746117572232947</v>
      </c>
    </row>
    <row r="21" spans="1:5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6"/>
      <c r="AO21" s="6"/>
      <c r="AP21" s="6"/>
      <c r="AQ21" s="10"/>
      <c r="AR21" s="10"/>
      <c r="AS21" s="10"/>
      <c r="AT21" s="10"/>
      <c r="AU21" s="10"/>
      <c r="AV21" s="10"/>
      <c r="AW21" s="10"/>
      <c r="AX21" s="10"/>
    </row>
    <row r="22" spans="1:5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6"/>
      <c r="AO22" s="6"/>
      <c r="AP22" s="6"/>
      <c r="AQ22" s="10"/>
      <c r="AR22" s="10"/>
      <c r="AS22" s="10"/>
      <c r="AT22" s="10"/>
      <c r="AU22" s="10"/>
      <c r="AV22" s="10"/>
      <c r="AW22" s="10"/>
      <c r="AX22" s="10"/>
    </row>
    <row r="23" spans="1:5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6"/>
      <c r="AO23" s="6"/>
      <c r="AP23" s="6"/>
      <c r="AQ23" s="10"/>
      <c r="AR23" s="10"/>
      <c r="AS23" s="10"/>
      <c r="AT23" s="10"/>
      <c r="AU23" s="10"/>
      <c r="AV23" s="10"/>
      <c r="AW23" s="10"/>
      <c r="AX23" s="10"/>
    </row>
    <row r="24" spans="1:50" ht="12.75">
      <c r="A24" s="6" t="s">
        <v>106</v>
      </c>
      <c r="B24" s="6" t="s">
        <v>108</v>
      </c>
      <c r="C24" s="6" t="s">
        <v>109</v>
      </c>
      <c r="D24" s="6" t="s">
        <v>14</v>
      </c>
      <c r="E24" s="6" t="s">
        <v>15</v>
      </c>
      <c r="F24" s="6" t="s">
        <v>112</v>
      </c>
      <c r="G24" s="6" t="s">
        <v>111</v>
      </c>
      <c r="H24" s="6" t="s">
        <v>113</v>
      </c>
      <c r="I24" s="6" t="s">
        <v>114</v>
      </c>
      <c r="J24" s="6" t="s">
        <v>115</v>
      </c>
      <c r="K24" s="6" t="s">
        <v>116</v>
      </c>
      <c r="L24" s="6" t="s">
        <v>117</v>
      </c>
      <c r="M24" s="6" t="s">
        <v>118</v>
      </c>
      <c r="N24" s="6" t="s">
        <v>106</v>
      </c>
      <c r="O24" s="6" t="s">
        <v>29</v>
      </c>
      <c r="P24" s="6" t="s">
        <v>2</v>
      </c>
      <c r="Q24" s="6" t="s">
        <v>3</v>
      </c>
      <c r="R24" s="6" t="s">
        <v>4</v>
      </c>
      <c r="S24" s="6" t="s">
        <v>5</v>
      </c>
      <c r="T24" s="6" t="s">
        <v>6</v>
      </c>
      <c r="U24" s="6" t="s">
        <v>7</v>
      </c>
      <c r="V24" s="6" t="s">
        <v>8</v>
      </c>
      <c r="W24" s="6" t="s">
        <v>9</v>
      </c>
      <c r="X24" s="6" t="s">
        <v>10</v>
      </c>
      <c r="Y24" s="6" t="s">
        <v>11</v>
      </c>
      <c r="Z24" s="6" t="s">
        <v>175</v>
      </c>
      <c r="AA24" s="6" t="s">
        <v>106</v>
      </c>
      <c r="AB24" s="7" t="s">
        <v>189</v>
      </c>
      <c r="AC24" s="7" t="s">
        <v>191</v>
      </c>
      <c r="AD24" s="6" t="s">
        <v>12</v>
      </c>
      <c r="AE24" s="6" t="s">
        <v>13</v>
      </c>
      <c r="AF24" s="6" t="s">
        <v>16</v>
      </c>
      <c r="AG24" s="6" t="s">
        <v>17</v>
      </c>
      <c r="AH24" s="6" t="s">
        <v>18</v>
      </c>
      <c r="AI24" s="6" t="s">
        <v>19</v>
      </c>
      <c r="AJ24" s="6" t="s">
        <v>20</v>
      </c>
      <c r="AK24" s="6" t="s">
        <v>21</v>
      </c>
      <c r="AL24" s="6" t="s">
        <v>22</v>
      </c>
      <c r="AM24" s="6" t="s">
        <v>23</v>
      </c>
      <c r="AN24" s="6" t="s">
        <v>106</v>
      </c>
      <c r="AO24" s="7" t="s">
        <v>189</v>
      </c>
      <c r="AP24" s="7" t="s">
        <v>191</v>
      </c>
      <c r="AQ24" s="7" t="s">
        <v>165</v>
      </c>
      <c r="AR24" s="7" t="s">
        <v>166</v>
      </c>
      <c r="AS24" s="7" t="s">
        <v>167</v>
      </c>
      <c r="AT24" s="7" t="s">
        <v>168</v>
      </c>
      <c r="AU24" s="7" t="s">
        <v>169</v>
      </c>
      <c r="AV24" s="7" t="s">
        <v>170</v>
      </c>
      <c r="AW24" s="7" t="s">
        <v>171</v>
      </c>
      <c r="AX24" s="7" t="s">
        <v>172</v>
      </c>
    </row>
    <row r="25" spans="1:50" ht="12.75">
      <c r="A25" s="6" t="s">
        <v>193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193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8"/>
      <c r="AA25" s="6" t="s">
        <v>193</v>
      </c>
      <c r="AB25" s="6"/>
      <c r="AC25" s="8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6" t="s">
        <v>193</v>
      </c>
      <c r="AO25" s="6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.75">
      <c r="A26" s="11" t="s">
        <v>194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 t="s">
        <v>194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8"/>
      <c r="AA26" s="11" t="s">
        <v>194</v>
      </c>
      <c r="AB26" s="6"/>
      <c r="AC26" s="8"/>
      <c r="AD26" s="9"/>
      <c r="AE26" s="9"/>
      <c r="AF26" s="9"/>
      <c r="AG26" s="9"/>
      <c r="AH26" s="6" t="s">
        <v>18</v>
      </c>
      <c r="AI26" s="6" t="s">
        <v>19</v>
      </c>
      <c r="AJ26" s="9"/>
      <c r="AK26" s="9"/>
      <c r="AL26" s="9"/>
      <c r="AM26" s="9"/>
      <c r="AN26" s="11" t="s">
        <v>194</v>
      </c>
      <c r="AO26" s="6"/>
      <c r="AP26" s="8"/>
      <c r="AQ26" s="8"/>
      <c r="AR26" s="8"/>
      <c r="AS26" s="8"/>
      <c r="AT26" s="8"/>
      <c r="AU26" s="8"/>
      <c r="AV26" s="8"/>
      <c r="AW26" s="7" t="s">
        <v>171</v>
      </c>
      <c r="AX26" s="7" t="s">
        <v>172</v>
      </c>
    </row>
    <row r="27" spans="1:50" ht="12.75">
      <c r="A27" s="6" t="s">
        <v>47</v>
      </c>
      <c r="B27" s="6">
        <v>178</v>
      </c>
      <c r="C27" s="6">
        <v>12</v>
      </c>
      <c r="D27" s="6">
        <v>8</v>
      </c>
      <c r="E27" s="6">
        <v>0</v>
      </c>
      <c r="F27" s="6">
        <v>25</v>
      </c>
      <c r="G27" s="6">
        <v>1</v>
      </c>
      <c r="H27" s="6">
        <v>7</v>
      </c>
      <c r="I27" s="6">
        <v>0</v>
      </c>
      <c r="J27" s="6">
        <v>10</v>
      </c>
      <c r="K27" s="6">
        <v>1</v>
      </c>
      <c r="L27" s="6">
        <v>3</v>
      </c>
      <c r="M27" s="6">
        <v>0</v>
      </c>
      <c r="N27" s="6" t="s">
        <v>47</v>
      </c>
      <c r="O27" s="6">
        <v>89826</v>
      </c>
      <c r="P27" s="6">
        <v>40856</v>
      </c>
      <c r="Q27" s="6">
        <v>44168</v>
      </c>
      <c r="R27" s="6">
        <v>198</v>
      </c>
      <c r="S27" s="6">
        <v>119</v>
      </c>
      <c r="T27" s="6">
        <v>262</v>
      </c>
      <c r="U27" s="6">
        <v>277</v>
      </c>
      <c r="V27" s="6">
        <v>1615</v>
      </c>
      <c r="W27" s="6">
        <v>1647</v>
      </c>
      <c r="X27" s="6">
        <v>343</v>
      </c>
      <c r="Y27" s="6">
        <v>341</v>
      </c>
      <c r="Z27" s="8"/>
      <c r="AA27" s="6" t="s">
        <v>47</v>
      </c>
      <c r="AB27" s="6">
        <v>12</v>
      </c>
      <c r="AC27" s="8">
        <v>1.2330818130293757</v>
      </c>
      <c r="AD27" s="9">
        <v>435.6765</v>
      </c>
      <c r="AE27" s="9">
        <v>27.16899</v>
      </c>
      <c r="AF27" s="12"/>
      <c r="AG27" s="12"/>
      <c r="AH27" s="9">
        <v>433.4365</v>
      </c>
      <c r="AI27" s="9">
        <v>0</v>
      </c>
      <c r="AJ27" s="9"/>
      <c r="AK27" s="9"/>
      <c r="AL27" s="9"/>
      <c r="AM27" s="9"/>
      <c r="AN27" s="6" t="s">
        <v>47</v>
      </c>
      <c r="AO27" s="6">
        <v>12</v>
      </c>
      <c r="AP27" s="8">
        <v>1.2330818130293757</v>
      </c>
      <c r="AQ27" s="8"/>
      <c r="AR27" s="8"/>
      <c r="AS27" s="8"/>
      <c r="AT27" s="8"/>
      <c r="AU27" s="8"/>
      <c r="AV27" s="8"/>
      <c r="AW27" s="8">
        <v>0.9948586</v>
      </c>
      <c r="AX27" s="8">
        <v>0</v>
      </c>
    </row>
    <row r="28" spans="1:50" ht="12.75">
      <c r="A28" s="6" t="s">
        <v>65</v>
      </c>
      <c r="B28" s="6">
        <v>104</v>
      </c>
      <c r="C28" s="6">
        <v>6</v>
      </c>
      <c r="D28" s="6">
        <v>15</v>
      </c>
      <c r="E28" s="6">
        <v>1</v>
      </c>
      <c r="F28" s="6">
        <v>8</v>
      </c>
      <c r="G28" s="6">
        <v>0</v>
      </c>
      <c r="H28" s="6">
        <v>6</v>
      </c>
      <c r="I28" s="6">
        <v>0</v>
      </c>
      <c r="J28" s="6">
        <v>2</v>
      </c>
      <c r="K28" s="6">
        <v>1</v>
      </c>
      <c r="L28" s="6">
        <v>1</v>
      </c>
      <c r="M28" s="6">
        <v>0</v>
      </c>
      <c r="N28" s="6" t="s">
        <v>65</v>
      </c>
      <c r="O28" s="6">
        <v>82787</v>
      </c>
      <c r="P28" s="6">
        <v>39095</v>
      </c>
      <c r="Q28" s="6">
        <v>40645</v>
      </c>
      <c r="R28" s="6">
        <v>110</v>
      </c>
      <c r="S28" s="6">
        <v>56</v>
      </c>
      <c r="T28" s="6">
        <v>170</v>
      </c>
      <c r="U28" s="6">
        <v>183</v>
      </c>
      <c r="V28" s="6">
        <v>813</v>
      </c>
      <c r="W28" s="6">
        <v>832</v>
      </c>
      <c r="X28" s="6">
        <v>459</v>
      </c>
      <c r="Y28" s="6">
        <v>424</v>
      </c>
      <c r="Z28" s="8"/>
      <c r="AA28" s="6" t="s">
        <v>65</v>
      </c>
      <c r="AB28" s="6">
        <v>43</v>
      </c>
      <c r="AC28" s="8">
        <v>0.7529045539424726</v>
      </c>
      <c r="AD28" s="9">
        <v>266.0187</v>
      </c>
      <c r="AE28" s="9">
        <v>14.76196</v>
      </c>
      <c r="AF28" s="12"/>
      <c r="AG28" s="12"/>
      <c r="AH28" s="9">
        <v>738.0074</v>
      </c>
      <c r="AI28" s="9">
        <v>0</v>
      </c>
      <c r="AJ28" s="9"/>
      <c r="AK28" s="9"/>
      <c r="AL28" s="9"/>
      <c r="AM28" s="9"/>
      <c r="AN28" s="6" t="s">
        <v>65</v>
      </c>
      <c r="AO28" s="6">
        <v>43</v>
      </c>
      <c r="AP28" s="8">
        <v>0.7529045539424726</v>
      </c>
      <c r="AQ28" s="8"/>
      <c r="AR28" s="8"/>
      <c r="AS28" s="8"/>
      <c r="AT28" s="8"/>
      <c r="AU28" s="8"/>
      <c r="AV28" s="8"/>
      <c r="AW28" s="8">
        <v>2.774269</v>
      </c>
      <c r="AX28" s="8">
        <v>0</v>
      </c>
    </row>
    <row r="29" spans="1:50" ht="12.75">
      <c r="A29" s="1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8"/>
      <c r="AA29" s="11"/>
      <c r="AB29" s="6"/>
      <c r="AC29" s="8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1"/>
      <c r="AO29" s="6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2.75">
      <c r="A30" s="11" t="s">
        <v>195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 t="s">
        <v>195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8"/>
      <c r="AA30" s="11" t="s">
        <v>195</v>
      </c>
      <c r="AB30" s="6"/>
      <c r="AC30" s="8"/>
      <c r="AD30" s="9"/>
      <c r="AE30" s="9"/>
      <c r="AF30" s="9"/>
      <c r="AG30" s="9"/>
      <c r="AH30" s="9"/>
      <c r="AI30" s="9"/>
      <c r="AJ30" s="6" t="s">
        <v>20</v>
      </c>
      <c r="AK30" s="6" t="s">
        <v>21</v>
      </c>
      <c r="AL30" s="9"/>
      <c r="AM30" s="9"/>
      <c r="AN30" s="11" t="s">
        <v>195</v>
      </c>
      <c r="AO30" s="6"/>
      <c r="AP30" s="8"/>
      <c r="AQ30" s="8"/>
      <c r="AR30" s="8"/>
      <c r="AS30" s="8"/>
      <c r="AT30" s="8"/>
      <c r="AU30" s="7" t="s">
        <v>169</v>
      </c>
      <c r="AV30" s="7" t="s">
        <v>170</v>
      </c>
      <c r="AW30" s="8"/>
      <c r="AX30" s="8"/>
    </row>
    <row r="31" spans="1:50" ht="12.75">
      <c r="A31" s="6" t="s">
        <v>90</v>
      </c>
      <c r="B31" s="6">
        <v>87</v>
      </c>
      <c r="C31" s="6">
        <v>4</v>
      </c>
      <c r="D31" s="6">
        <v>6</v>
      </c>
      <c r="E31" s="6">
        <v>0</v>
      </c>
      <c r="F31" s="6">
        <v>4</v>
      </c>
      <c r="G31" s="6">
        <v>0</v>
      </c>
      <c r="H31" s="6">
        <v>1</v>
      </c>
      <c r="I31" s="6">
        <v>0</v>
      </c>
      <c r="J31" s="6">
        <v>48</v>
      </c>
      <c r="K31" s="6">
        <v>7</v>
      </c>
      <c r="L31" s="6">
        <v>2</v>
      </c>
      <c r="M31" s="6">
        <v>0</v>
      </c>
      <c r="N31" s="6" t="s">
        <v>90</v>
      </c>
      <c r="O31" s="6">
        <v>39198</v>
      </c>
      <c r="P31" s="6">
        <v>18418</v>
      </c>
      <c r="Q31" s="6">
        <v>18418</v>
      </c>
      <c r="R31" s="6">
        <v>32</v>
      </c>
      <c r="S31" s="6">
        <v>15</v>
      </c>
      <c r="T31" s="6">
        <v>1005</v>
      </c>
      <c r="U31" s="6">
        <v>1002</v>
      </c>
      <c r="V31" s="6">
        <v>32</v>
      </c>
      <c r="W31" s="6">
        <v>81</v>
      </c>
      <c r="X31" s="6">
        <v>97</v>
      </c>
      <c r="Y31" s="6">
        <v>98</v>
      </c>
      <c r="Z31" s="8"/>
      <c r="AA31" s="6" t="s">
        <v>90</v>
      </c>
      <c r="AB31" s="6">
        <v>7</v>
      </c>
      <c r="AC31" s="8">
        <v>1.3369173171603426</v>
      </c>
      <c r="AD31" s="9">
        <v>472.364</v>
      </c>
      <c r="AE31" s="9">
        <v>21.71788</v>
      </c>
      <c r="AF31" s="9"/>
      <c r="AG31" s="9"/>
      <c r="AH31" s="9"/>
      <c r="AI31" s="9"/>
      <c r="AJ31" s="9">
        <v>4776.12</v>
      </c>
      <c r="AK31" s="9">
        <v>698.6028</v>
      </c>
      <c r="AL31" s="9"/>
      <c r="AM31" s="9"/>
      <c r="AN31" s="6" t="s">
        <v>90</v>
      </c>
      <c r="AO31" s="6">
        <v>7</v>
      </c>
      <c r="AP31" s="8">
        <v>1.3369173171603426</v>
      </c>
      <c r="AQ31" s="8"/>
      <c r="AR31" s="8"/>
      <c r="AS31" s="8"/>
      <c r="AT31" s="8"/>
      <c r="AU31" s="8">
        <v>10.1111</v>
      </c>
      <c r="AV31" s="8">
        <v>32.16717</v>
      </c>
      <c r="AW31" s="8"/>
      <c r="AX31" s="8"/>
    </row>
    <row r="32" spans="1:50" ht="12.75">
      <c r="A32" s="6" t="s">
        <v>96</v>
      </c>
      <c r="B32" s="6">
        <v>22</v>
      </c>
      <c r="C32" s="6">
        <v>1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13</v>
      </c>
      <c r="K32" s="6">
        <v>1</v>
      </c>
      <c r="L32" s="6">
        <v>2</v>
      </c>
      <c r="M32" s="6">
        <v>0</v>
      </c>
      <c r="N32" s="6" t="s">
        <v>96</v>
      </c>
      <c r="O32" s="6">
        <v>21735</v>
      </c>
      <c r="P32" s="6">
        <v>9772</v>
      </c>
      <c r="Q32" s="6">
        <v>9758</v>
      </c>
      <c r="R32" s="6">
        <v>25</v>
      </c>
      <c r="S32" s="6">
        <v>6</v>
      </c>
      <c r="T32" s="6">
        <v>970</v>
      </c>
      <c r="U32" s="6">
        <v>985</v>
      </c>
      <c r="V32" s="6">
        <v>22</v>
      </c>
      <c r="W32" s="6">
        <v>66</v>
      </c>
      <c r="X32" s="6">
        <v>54</v>
      </c>
      <c r="Y32" s="6">
        <v>77</v>
      </c>
      <c r="Z32" s="8"/>
      <c r="AA32" s="6" t="s">
        <v>96</v>
      </c>
      <c r="AB32" s="6">
        <v>53</v>
      </c>
      <c r="AC32" s="8">
        <v>0.6371870133292534</v>
      </c>
      <c r="AD32" s="9">
        <v>225.133</v>
      </c>
      <c r="AE32" s="9">
        <v>10.248</v>
      </c>
      <c r="AF32" s="9"/>
      <c r="AG32" s="9"/>
      <c r="AH32" s="9"/>
      <c r="AI32" s="9"/>
      <c r="AJ32" s="9">
        <v>1340.206</v>
      </c>
      <c r="AK32" s="9">
        <v>101.5228</v>
      </c>
      <c r="AL32" s="9"/>
      <c r="AM32" s="9"/>
      <c r="AN32" s="6" t="s">
        <v>96</v>
      </c>
      <c r="AO32" s="6">
        <v>53</v>
      </c>
      <c r="AP32" s="8">
        <v>0.6371870133292534</v>
      </c>
      <c r="AQ32" s="8"/>
      <c r="AR32" s="8"/>
      <c r="AS32" s="8"/>
      <c r="AT32" s="8"/>
      <c r="AU32" s="8">
        <v>5.952952</v>
      </c>
      <c r="AV32" s="8">
        <v>9.906598</v>
      </c>
      <c r="AW32" s="8"/>
      <c r="AX32" s="8"/>
    </row>
    <row r="33" spans="1:50" ht="12.75">
      <c r="A33" s="6" t="s">
        <v>31</v>
      </c>
      <c r="B33" s="6">
        <v>27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14</v>
      </c>
      <c r="K33" s="6">
        <v>0</v>
      </c>
      <c r="L33" s="6">
        <v>1</v>
      </c>
      <c r="M33" s="6">
        <v>0</v>
      </c>
      <c r="N33" s="6" t="s">
        <v>31</v>
      </c>
      <c r="O33" s="6">
        <v>16425</v>
      </c>
      <c r="P33" s="6">
        <v>7204</v>
      </c>
      <c r="Q33" s="6">
        <v>7391</v>
      </c>
      <c r="R33" s="6">
        <v>36</v>
      </c>
      <c r="S33" s="6">
        <v>7</v>
      </c>
      <c r="T33" s="6">
        <v>763</v>
      </c>
      <c r="U33" s="6">
        <v>810</v>
      </c>
      <c r="V33" s="6">
        <v>33</v>
      </c>
      <c r="W33" s="6">
        <v>37</v>
      </c>
      <c r="X33" s="6">
        <v>68</v>
      </c>
      <c r="Y33" s="6">
        <v>76</v>
      </c>
      <c r="Z33" s="8"/>
      <c r="AA33" s="6" t="s">
        <v>31</v>
      </c>
      <c r="AB33" s="6">
        <v>18</v>
      </c>
      <c r="AC33" s="8">
        <v>1.060761717128519</v>
      </c>
      <c r="AD33" s="9">
        <v>374.7918</v>
      </c>
      <c r="AE33" s="9">
        <v>0</v>
      </c>
      <c r="AF33" s="9"/>
      <c r="AG33" s="9"/>
      <c r="AH33" s="9"/>
      <c r="AI33" s="9"/>
      <c r="AJ33" s="9">
        <v>1834.862</v>
      </c>
      <c r="AK33" s="9">
        <v>0</v>
      </c>
      <c r="AL33" s="9"/>
      <c r="AM33" s="9"/>
      <c r="AN33" s="6" t="s">
        <v>31</v>
      </c>
      <c r="AO33" s="6">
        <v>18</v>
      </c>
      <c r="AP33" s="8">
        <v>1.060761717128519</v>
      </c>
      <c r="AQ33" s="8"/>
      <c r="AR33" s="8"/>
      <c r="AS33" s="8"/>
      <c r="AT33" s="8"/>
      <c r="AU33" s="8">
        <v>4.895685</v>
      </c>
      <c r="AV33" s="8"/>
      <c r="AW33" s="8"/>
      <c r="AX33" s="8"/>
    </row>
    <row r="34" spans="1:50" ht="12.75">
      <c r="A34" s="6" t="s">
        <v>89</v>
      </c>
      <c r="B34" s="6">
        <v>21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12</v>
      </c>
      <c r="K34" s="6">
        <v>0</v>
      </c>
      <c r="L34" s="6">
        <v>0</v>
      </c>
      <c r="M34" s="6">
        <v>0</v>
      </c>
      <c r="N34" s="6" t="s">
        <v>89</v>
      </c>
      <c r="O34" s="6">
        <v>16296</v>
      </c>
      <c r="P34" s="6">
        <v>6812</v>
      </c>
      <c r="Q34" s="6">
        <v>6629</v>
      </c>
      <c r="R34" s="6">
        <v>30</v>
      </c>
      <c r="S34" s="6">
        <v>6</v>
      </c>
      <c r="T34" s="6">
        <v>1327</v>
      </c>
      <c r="U34" s="6">
        <v>1298</v>
      </c>
      <c r="V34" s="6">
        <v>12</v>
      </c>
      <c r="W34" s="6">
        <v>18</v>
      </c>
      <c r="X34" s="6">
        <v>88</v>
      </c>
      <c r="Y34" s="6">
        <v>76</v>
      </c>
      <c r="Z34" s="8"/>
      <c r="AA34" s="6" t="s">
        <v>89</v>
      </c>
      <c r="AB34" s="6">
        <v>29</v>
      </c>
      <c r="AC34" s="8">
        <v>0.8725139978396572</v>
      </c>
      <c r="AD34" s="9">
        <v>308.2795</v>
      </c>
      <c r="AE34" s="9">
        <v>0</v>
      </c>
      <c r="AF34" s="9"/>
      <c r="AG34" s="9"/>
      <c r="AH34" s="9"/>
      <c r="AI34" s="9"/>
      <c r="AJ34" s="9">
        <v>904.2954</v>
      </c>
      <c r="AK34" s="9">
        <v>0</v>
      </c>
      <c r="AL34" s="9"/>
      <c r="AM34" s="9"/>
      <c r="AN34" s="6" t="s">
        <v>89</v>
      </c>
      <c r="AO34" s="6">
        <v>29</v>
      </c>
      <c r="AP34" s="8">
        <v>0.8725139978396572</v>
      </c>
      <c r="AQ34" s="8"/>
      <c r="AR34" s="8"/>
      <c r="AS34" s="8"/>
      <c r="AT34" s="8"/>
      <c r="AU34" s="8">
        <v>2.933362</v>
      </c>
      <c r="AV34" s="8"/>
      <c r="AW34" s="8"/>
      <c r="AX34" s="8"/>
    </row>
    <row r="35" spans="1:50" ht="12.75">
      <c r="A35" s="6" t="s">
        <v>33</v>
      </c>
      <c r="B35" s="6">
        <v>21</v>
      </c>
      <c r="C35" s="6">
        <v>0</v>
      </c>
      <c r="D35" s="6">
        <v>0</v>
      </c>
      <c r="E35" s="6">
        <v>0</v>
      </c>
      <c r="F35" s="6">
        <v>3</v>
      </c>
      <c r="G35" s="6">
        <v>0</v>
      </c>
      <c r="H35" s="6">
        <v>0</v>
      </c>
      <c r="I35" s="6">
        <v>0</v>
      </c>
      <c r="J35" s="6">
        <v>6</v>
      </c>
      <c r="K35" s="6">
        <v>0</v>
      </c>
      <c r="L35" s="6">
        <v>0</v>
      </c>
      <c r="M35" s="6">
        <v>0</v>
      </c>
      <c r="N35" s="6" t="s">
        <v>33</v>
      </c>
      <c r="O35" s="6">
        <v>15378</v>
      </c>
      <c r="P35" s="6">
        <v>7006</v>
      </c>
      <c r="Q35" s="6">
        <v>6749</v>
      </c>
      <c r="R35" s="6">
        <v>28</v>
      </c>
      <c r="S35" s="6">
        <v>21</v>
      </c>
      <c r="T35" s="6">
        <v>753</v>
      </c>
      <c r="U35" s="6">
        <v>702</v>
      </c>
      <c r="V35" s="6">
        <v>14</v>
      </c>
      <c r="W35" s="6">
        <v>25</v>
      </c>
      <c r="X35" s="6">
        <v>42</v>
      </c>
      <c r="Y35" s="6">
        <v>38</v>
      </c>
      <c r="Z35" s="8"/>
      <c r="AA35" s="6" t="s">
        <v>33</v>
      </c>
      <c r="AB35" s="6">
        <v>30</v>
      </c>
      <c r="AC35" s="8">
        <v>0.8483536871762547</v>
      </c>
      <c r="AD35" s="9">
        <v>299.7431</v>
      </c>
      <c r="AE35" s="9">
        <v>0</v>
      </c>
      <c r="AF35" s="9"/>
      <c r="AG35" s="9"/>
      <c r="AH35" s="9"/>
      <c r="AI35" s="9"/>
      <c r="AJ35" s="9">
        <v>796.8127</v>
      </c>
      <c r="AK35" s="9">
        <v>0</v>
      </c>
      <c r="AL35" s="9"/>
      <c r="AM35" s="9"/>
      <c r="AN35" s="6" t="s">
        <v>33</v>
      </c>
      <c r="AO35" s="6">
        <v>30</v>
      </c>
      <c r="AP35" s="8">
        <v>0.8483536871762547</v>
      </c>
      <c r="AQ35" s="8"/>
      <c r="AR35" s="8"/>
      <c r="AS35" s="8"/>
      <c r="AT35" s="8"/>
      <c r="AU35" s="8">
        <v>2.658319</v>
      </c>
      <c r="AV35" s="8"/>
      <c r="AW35" s="8"/>
      <c r="AX35" s="8"/>
    </row>
    <row r="36" spans="1:50" ht="12.75">
      <c r="A36" s="6" t="s">
        <v>69</v>
      </c>
      <c r="B36" s="6">
        <v>1</v>
      </c>
      <c r="C36" s="6">
        <v>0</v>
      </c>
      <c r="D36" s="6">
        <v>0</v>
      </c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69</v>
      </c>
      <c r="O36" s="6">
        <v>5172</v>
      </c>
      <c r="P36" s="6">
        <v>253</v>
      </c>
      <c r="Q36" s="6">
        <v>239</v>
      </c>
      <c r="R36" s="6">
        <v>19</v>
      </c>
      <c r="S36" s="6">
        <v>4</v>
      </c>
      <c r="T36" s="6">
        <v>2215</v>
      </c>
      <c r="U36" s="6">
        <v>2259</v>
      </c>
      <c r="V36" s="6">
        <v>5</v>
      </c>
      <c r="W36" s="6">
        <v>7</v>
      </c>
      <c r="X36" s="6">
        <v>97</v>
      </c>
      <c r="Y36" s="6">
        <v>74</v>
      </c>
      <c r="Z36" s="8"/>
      <c r="AA36" s="6" t="s">
        <v>69</v>
      </c>
      <c r="AB36" s="6"/>
      <c r="AC36" s="6"/>
      <c r="AD36" s="9">
        <v>395.2569</v>
      </c>
      <c r="AE36" s="9">
        <v>0</v>
      </c>
      <c r="AF36" s="9"/>
      <c r="AG36" s="9"/>
      <c r="AH36" s="9"/>
      <c r="AI36" s="9"/>
      <c r="AJ36" s="9">
        <v>0</v>
      </c>
      <c r="AK36" s="9">
        <v>0</v>
      </c>
      <c r="AL36" s="9"/>
      <c r="AM36" s="9"/>
      <c r="AN36" s="6" t="s">
        <v>69</v>
      </c>
      <c r="AO36" s="6"/>
      <c r="AP36" s="6"/>
      <c r="AQ36" s="8"/>
      <c r="AR36" s="8"/>
      <c r="AS36" s="8"/>
      <c r="AT36" s="8"/>
      <c r="AU36" s="8">
        <v>0</v>
      </c>
      <c r="AV36" s="8"/>
      <c r="AW36" s="8"/>
      <c r="AX36" s="8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8.88671875" defaultRowHeight="15"/>
  <cols>
    <col min="1" max="1" width="13.3359375" style="0" customWidth="1"/>
    <col min="10" max="10" width="7.99609375" style="0" customWidth="1"/>
    <col min="11" max="11" width="6.99609375" style="0" customWidth="1"/>
  </cols>
  <sheetData>
    <row r="1" ht="15">
      <c r="A1" s="22" t="s">
        <v>208</v>
      </c>
    </row>
    <row r="2" spans="1:4" ht="15.75" thickBot="1">
      <c r="A2" s="22"/>
      <c r="B2" s="26" t="s">
        <v>194</v>
      </c>
      <c r="D2" s="26" t="s">
        <v>195</v>
      </c>
    </row>
    <row r="3" spans="1:11" ht="38.25">
      <c r="A3" s="18" t="s">
        <v>106</v>
      </c>
      <c r="B3" s="25" t="s">
        <v>47</v>
      </c>
      <c r="C3" s="6" t="s">
        <v>65</v>
      </c>
      <c r="D3" s="25" t="s">
        <v>90</v>
      </c>
      <c r="E3" s="6" t="s">
        <v>96</v>
      </c>
      <c r="F3" s="6" t="s">
        <v>31</v>
      </c>
      <c r="G3" s="6" t="s">
        <v>89</v>
      </c>
      <c r="H3" s="6" t="s">
        <v>33</v>
      </c>
      <c r="I3" s="6" t="s">
        <v>69</v>
      </c>
      <c r="J3" s="24" t="s">
        <v>213</v>
      </c>
      <c r="K3" s="24" t="s">
        <v>212</v>
      </c>
    </row>
    <row r="4" spans="1:11" ht="15">
      <c r="A4" s="18" t="s">
        <v>197</v>
      </c>
      <c r="B4" s="6"/>
      <c r="C4" s="6"/>
      <c r="D4" s="6"/>
      <c r="E4" s="6"/>
      <c r="F4" s="6"/>
      <c r="G4" s="6"/>
      <c r="H4" s="6"/>
      <c r="I4" s="6"/>
      <c r="J4" s="23"/>
      <c r="K4" s="23"/>
    </row>
    <row r="5" spans="1:11" ht="15">
      <c r="A5" s="18" t="s">
        <v>108</v>
      </c>
      <c r="B5" s="6">
        <v>178</v>
      </c>
      <c r="C5" s="6">
        <v>104</v>
      </c>
      <c r="D5" s="6">
        <v>87</v>
      </c>
      <c r="E5" s="6">
        <v>22</v>
      </c>
      <c r="F5" s="6">
        <v>27</v>
      </c>
      <c r="G5" s="6">
        <v>21</v>
      </c>
      <c r="H5" s="6">
        <v>21</v>
      </c>
      <c r="I5" s="6">
        <v>1</v>
      </c>
      <c r="J5" s="23"/>
      <c r="K5" s="23"/>
    </row>
    <row r="6" spans="1:11" ht="15">
      <c r="A6" s="18" t="s">
        <v>109</v>
      </c>
      <c r="B6" s="6">
        <v>12</v>
      </c>
      <c r="C6" s="6">
        <v>6</v>
      </c>
      <c r="D6" s="6">
        <v>4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23"/>
      <c r="K6" s="23"/>
    </row>
    <row r="7" spans="1:11" ht="15">
      <c r="A7" s="18" t="s">
        <v>113</v>
      </c>
      <c r="B7" s="6">
        <v>7</v>
      </c>
      <c r="C7" s="6">
        <v>6</v>
      </c>
      <c r="D7" s="6">
        <v>1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23"/>
      <c r="K7" s="23"/>
    </row>
    <row r="8" spans="1:11" ht="15">
      <c r="A8" s="18" t="s">
        <v>114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3"/>
      <c r="K8" s="23"/>
    </row>
    <row r="9" spans="1:11" ht="15">
      <c r="A9" s="18" t="s">
        <v>115</v>
      </c>
      <c r="B9" s="6">
        <v>10</v>
      </c>
      <c r="C9" s="6">
        <v>2</v>
      </c>
      <c r="D9" s="6">
        <v>48</v>
      </c>
      <c r="E9" s="6">
        <v>13</v>
      </c>
      <c r="F9" s="6">
        <v>14</v>
      </c>
      <c r="G9" s="6">
        <v>12</v>
      </c>
      <c r="H9" s="6">
        <v>6</v>
      </c>
      <c r="I9" s="6">
        <v>0</v>
      </c>
      <c r="J9" s="23"/>
      <c r="K9" s="23"/>
    </row>
    <row r="10" spans="1:11" ht="15">
      <c r="A10" s="18" t="s">
        <v>116</v>
      </c>
      <c r="B10" s="6">
        <v>1</v>
      </c>
      <c r="C10" s="6">
        <v>1</v>
      </c>
      <c r="D10" s="6">
        <v>7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23"/>
      <c r="K10" s="23"/>
    </row>
    <row r="11" spans="1:11" ht="15">
      <c r="A11" s="18" t="s">
        <v>210</v>
      </c>
      <c r="B11" s="6"/>
      <c r="C11" s="6"/>
      <c r="D11" s="6"/>
      <c r="E11" s="6"/>
      <c r="F11" s="6"/>
      <c r="G11" s="6"/>
      <c r="H11" s="6"/>
      <c r="I11" s="6"/>
      <c r="J11" s="23"/>
      <c r="K11" s="23"/>
    </row>
    <row r="12" spans="1:11" ht="15">
      <c r="A12" s="18" t="s">
        <v>29</v>
      </c>
      <c r="B12" s="6">
        <v>89826</v>
      </c>
      <c r="C12" s="6">
        <v>82787</v>
      </c>
      <c r="D12" s="6">
        <v>39198</v>
      </c>
      <c r="E12" s="6">
        <v>21735</v>
      </c>
      <c r="F12" s="6">
        <v>16425</v>
      </c>
      <c r="G12" s="6">
        <v>16296</v>
      </c>
      <c r="H12" s="6">
        <v>15378</v>
      </c>
      <c r="I12" s="6">
        <v>5172</v>
      </c>
      <c r="J12" s="23"/>
      <c r="K12" s="23"/>
    </row>
    <row r="13" spans="1:11" ht="15">
      <c r="A13" s="18" t="s">
        <v>2</v>
      </c>
      <c r="B13" s="6">
        <v>40856</v>
      </c>
      <c r="C13" s="6">
        <v>39095</v>
      </c>
      <c r="D13" s="6">
        <v>18418</v>
      </c>
      <c r="E13" s="6">
        <v>9772</v>
      </c>
      <c r="F13" s="6">
        <v>7204</v>
      </c>
      <c r="G13" s="6">
        <v>6812</v>
      </c>
      <c r="H13" s="6">
        <v>7006</v>
      </c>
      <c r="I13" s="6">
        <v>253</v>
      </c>
      <c r="J13" s="23"/>
      <c r="K13" s="23"/>
    </row>
    <row r="14" spans="1:11" ht="15">
      <c r="A14" s="18" t="s">
        <v>3</v>
      </c>
      <c r="B14" s="6">
        <v>44168</v>
      </c>
      <c r="C14" s="6">
        <v>40645</v>
      </c>
      <c r="D14" s="6">
        <v>18418</v>
      </c>
      <c r="E14" s="6">
        <v>9758</v>
      </c>
      <c r="F14" s="6">
        <v>7391</v>
      </c>
      <c r="G14" s="6">
        <v>6629</v>
      </c>
      <c r="H14" s="6">
        <v>6749</v>
      </c>
      <c r="I14" s="6">
        <v>239</v>
      </c>
      <c r="J14" s="23"/>
      <c r="K14" s="23"/>
    </row>
    <row r="15" spans="1:11" ht="15">
      <c r="A15" s="18" t="s">
        <v>6</v>
      </c>
      <c r="B15" s="6">
        <v>262</v>
      </c>
      <c r="C15" s="6">
        <v>170</v>
      </c>
      <c r="D15" s="6">
        <v>1005</v>
      </c>
      <c r="E15" s="6">
        <v>970</v>
      </c>
      <c r="F15" s="6">
        <v>763</v>
      </c>
      <c r="G15" s="6">
        <v>1327</v>
      </c>
      <c r="H15" s="6">
        <v>753</v>
      </c>
      <c r="I15" s="6">
        <v>2215</v>
      </c>
      <c r="J15" s="23"/>
      <c r="K15" s="23"/>
    </row>
    <row r="16" spans="1:11" ht="15">
      <c r="A16" s="18" t="s">
        <v>7</v>
      </c>
      <c r="B16" s="6">
        <v>277</v>
      </c>
      <c r="C16" s="6">
        <v>183</v>
      </c>
      <c r="D16" s="6">
        <v>1002</v>
      </c>
      <c r="E16" s="6">
        <v>985</v>
      </c>
      <c r="F16" s="6">
        <v>810</v>
      </c>
      <c r="G16" s="6">
        <v>1298</v>
      </c>
      <c r="H16" s="6">
        <v>702</v>
      </c>
      <c r="I16" s="6">
        <v>2259</v>
      </c>
      <c r="J16" s="23"/>
      <c r="K16" s="23"/>
    </row>
    <row r="17" spans="1:11" ht="15">
      <c r="A17" s="18" t="s">
        <v>8</v>
      </c>
      <c r="B17" s="6">
        <v>1615</v>
      </c>
      <c r="C17" s="6">
        <v>813</v>
      </c>
      <c r="D17" s="6">
        <v>32</v>
      </c>
      <c r="E17" s="6">
        <v>22</v>
      </c>
      <c r="F17" s="6">
        <v>33</v>
      </c>
      <c r="G17" s="6">
        <v>12</v>
      </c>
      <c r="H17" s="6">
        <v>14</v>
      </c>
      <c r="I17" s="6">
        <v>5</v>
      </c>
      <c r="J17" s="23"/>
      <c r="K17" s="23"/>
    </row>
    <row r="18" spans="1:11" ht="15">
      <c r="A18" s="18" t="s">
        <v>9</v>
      </c>
      <c r="B18" s="6">
        <v>1647</v>
      </c>
      <c r="C18" s="6">
        <v>832</v>
      </c>
      <c r="D18" s="6">
        <v>81</v>
      </c>
      <c r="E18" s="6">
        <v>66</v>
      </c>
      <c r="F18" s="6">
        <v>37</v>
      </c>
      <c r="G18" s="6">
        <v>18</v>
      </c>
      <c r="H18" s="6">
        <v>25</v>
      </c>
      <c r="I18" s="6">
        <v>7</v>
      </c>
      <c r="J18" s="23"/>
      <c r="K18" s="23"/>
    </row>
    <row r="19" spans="1:11" ht="25.5">
      <c r="A19" s="17" t="s">
        <v>211</v>
      </c>
      <c r="B19" s="6"/>
      <c r="C19" s="6"/>
      <c r="D19" s="6"/>
      <c r="E19" s="6"/>
      <c r="F19" s="6"/>
      <c r="G19" s="6"/>
      <c r="H19" s="6"/>
      <c r="I19" s="6"/>
      <c r="J19" s="23"/>
      <c r="K19" s="23"/>
    </row>
    <row r="20" spans="1:11" ht="15">
      <c r="A20" s="18" t="s">
        <v>12</v>
      </c>
      <c r="B20" s="9">
        <v>435.6765</v>
      </c>
      <c r="C20" s="9">
        <v>266.0187</v>
      </c>
      <c r="D20" s="9">
        <v>472.364</v>
      </c>
      <c r="E20" s="9">
        <v>225.133</v>
      </c>
      <c r="F20" s="9">
        <v>374.7918</v>
      </c>
      <c r="G20" s="9">
        <v>308.2795</v>
      </c>
      <c r="H20" s="9">
        <v>299.7431</v>
      </c>
      <c r="I20" s="9">
        <v>395.2569</v>
      </c>
      <c r="J20" s="9">
        <v>293.1160483025021</v>
      </c>
      <c r="K20" s="9">
        <v>353.323271332379</v>
      </c>
    </row>
    <row r="21" spans="1:11" ht="15">
      <c r="A21" s="18" t="s">
        <v>13</v>
      </c>
      <c r="B21" s="9">
        <v>27.16899</v>
      </c>
      <c r="C21" s="9">
        <v>14.76196</v>
      </c>
      <c r="D21" s="9">
        <v>21.71788</v>
      </c>
      <c r="E21" s="9">
        <v>10.248</v>
      </c>
      <c r="F21" s="9">
        <v>0</v>
      </c>
      <c r="G21" s="9">
        <v>0</v>
      </c>
      <c r="H21" s="9">
        <v>0</v>
      </c>
      <c r="I21" s="9">
        <v>0</v>
      </c>
      <c r="J21" s="9">
        <v>17.37800298273294</v>
      </c>
      <c r="K21" s="9">
        <v>25.159149411439166</v>
      </c>
    </row>
    <row r="22" spans="1:11" ht="15">
      <c r="A22" s="18" t="s">
        <v>18</v>
      </c>
      <c r="B22" s="9">
        <v>433.4365</v>
      </c>
      <c r="C22" s="9">
        <v>738.0074</v>
      </c>
      <c r="D22" s="9"/>
      <c r="E22" s="9"/>
      <c r="F22" s="9"/>
      <c r="G22" s="9"/>
      <c r="H22" s="9"/>
      <c r="I22" s="9"/>
      <c r="J22" s="9">
        <v>355.1046290424857</v>
      </c>
      <c r="K22" s="9">
        <v>286.2739189392798</v>
      </c>
    </row>
    <row r="23" spans="1:11" ht="15">
      <c r="A23" s="18" t="s">
        <v>19</v>
      </c>
      <c r="B23" s="9">
        <v>0</v>
      </c>
      <c r="C23" s="9">
        <v>0</v>
      </c>
      <c r="D23" s="9"/>
      <c r="E23" s="9"/>
      <c r="F23" s="9"/>
      <c r="G23" s="9"/>
      <c r="H23" s="9"/>
      <c r="I23" s="9"/>
      <c r="J23" s="9">
        <v>0</v>
      </c>
      <c r="K23" s="9">
        <v>11.509334069930715</v>
      </c>
    </row>
    <row r="24" spans="1:11" ht="15">
      <c r="A24" s="18" t="s">
        <v>20</v>
      </c>
      <c r="B24" s="9"/>
      <c r="C24" s="9"/>
      <c r="D24" s="9">
        <v>4776.12</v>
      </c>
      <c r="E24" s="9">
        <v>1340.206</v>
      </c>
      <c r="F24" s="9">
        <v>1834.862</v>
      </c>
      <c r="G24" s="9">
        <v>904.2954</v>
      </c>
      <c r="H24" s="9">
        <v>796.8127</v>
      </c>
      <c r="I24" s="9">
        <v>0</v>
      </c>
      <c r="J24" s="9">
        <v>1726.5846736045412</v>
      </c>
      <c r="K24" s="9">
        <v>2057.2604148808505</v>
      </c>
    </row>
    <row r="25" spans="1:11" ht="15">
      <c r="A25" s="18" t="s">
        <v>21</v>
      </c>
      <c r="B25" s="9"/>
      <c r="C25" s="9"/>
      <c r="D25" s="9">
        <v>698.6028</v>
      </c>
      <c r="E25" s="9">
        <v>101.5228</v>
      </c>
      <c r="F25" s="9">
        <v>0</v>
      </c>
      <c r="G25" s="9">
        <v>0</v>
      </c>
      <c r="H25" s="9">
        <v>0</v>
      </c>
      <c r="I25" s="9">
        <v>0</v>
      </c>
      <c r="J25" s="9">
        <v>148.48390121913098</v>
      </c>
      <c r="K25" s="9">
        <v>204.27270405992</v>
      </c>
    </row>
    <row r="26" spans="1:11" ht="15">
      <c r="A26" s="18" t="s">
        <v>201</v>
      </c>
      <c r="B26" s="9"/>
      <c r="C26" s="9"/>
      <c r="D26" s="9"/>
      <c r="E26" s="9"/>
      <c r="F26" s="9"/>
      <c r="G26" s="9"/>
      <c r="H26" s="9"/>
      <c r="I26" s="9"/>
      <c r="J26" s="23"/>
      <c r="K26" s="23"/>
    </row>
    <row r="27" spans="1:11" ht="15">
      <c r="A27" s="18" t="s">
        <v>169</v>
      </c>
      <c r="B27" s="8"/>
      <c r="C27" s="8"/>
      <c r="D27" s="8">
        <v>10.1111</v>
      </c>
      <c r="E27" s="8">
        <v>5.952952</v>
      </c>
      <c r="F27" s="8">
        <v>4.895685</v>
      </c>
      <c r="G27" s="8">
        <v>2.933362</v>
      </c>
      <c r="H27" s="8">
        <v>2.658319</v>
      </c>
      <c r="I27" s="8">
        <v>0</v>
      </c>
      <c r="J27" s="8">
        <v>5.890447430645859</v>
      </c>
      <c r="K27" s="10">
        <v>5.822600948765529</v>
      </c>
    </row>
    <row r="28" spans="1:11" ht="15">
      <c r="A28" s="18" t="s">
        <v>170</v>
      </c>
      <c r="B28" s="8"/>
      <c r="C28" s="8"/>
      <c r="D28" s="8">
        <v>32.16717</v>
      </c>
      <c r="E28" s="8">
        <v>9.906598</v>
      </c>
      <c r="F28" s="8"/>
      <c r="G28" s="8"/>
      <c r="H28" s="8"/>
      <c r="I28" s="8"/>
      <c r="J28" s="8">
        <v>8.544359289537867</v>
      </c>
      <c r="K28" s="10">
        <v>8.119221390173186</v>
      </c>
    </row>
    <row r="29" spans="1:11" ht="15">
      <c r="A29" s="18" t="s">
        <v>171</v>
      </c>
      <c r="B29" s="8">
        <v>0.9948586</v>
      </c>
      <c r="C29" s="8">
        <v>2.774269</v>
      </c>
      <c r="D29" s="8"/>
      <c r="E29" s="8"/>
      <c r="F29" s="8"/>
      <c r="G29" s="8"/>
      <c r="H29" s="8"/>
      <c r="I29" s="8"/>
      <c r="J29" s="8">
        <v>1.2114813607066988</v>
      </c>
      <c r="K29" s="10">
        <v>0.810232277822356</v>
      </c>
    </row>
    <row r="30" spans="1:11" ht="15">
      <c r="A30" s="18" t="s">
        <v>172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>
        <v>0</v>
      </c>
      <c r="K30" s="10">
        <v>0.45746117572232947</v>
      </c>
    </row>
    <row r="31" spans="1:11" ht="15">
      <c r="A31" s="18" t="s">
        <v>188</v>
      </c>
      <c r="B31" s="6">
        <v>12</v>
      </c>
      <c r="C31" s="6">
        <v>43</v>
      </c>
      <c r="D31" s="6">
        <v>7</v>
      </c>
      <c r="E31" s="6">
        <v>53</v>
      </c>
      <c r="F31" s="6">
        <v>18</v>
      </c>
      <c r="G31" s="6">
        <v>29</v>
      </c>
      <c r="H31" s="6">
        <v>30</v>
      </c>
      <c r="I31" s="6"/>
      <c r="J31" s="23"/>
      <c r="K31" s="23"/>
    </row>
    <row r="32" spans="1:11" ht="15">
      <c r="A32" s="18" t="s">
        <v>209</v>
      </c>
      <c r="B32" s="8">
        <v>1.2330818130293757</v>
      </c>
      <c r="C32" s="8">
        <v>0.7529045539424726</v>
      </c>
      <c r="D32" s="8">
        <v>1.3369173171603426</v>
      </c>
      <c r="E32" s="8">
        <v>0.6371870133292534</v>
      </c>
      <c r="F32" s="8">
        <v>1.060761717128519</v>
      </c>
      <c r="G32" s="8">
        <v>0.8725139978396572</v>
      </c>
      <c r="H32" s="8">
        <v>0.8483536871762547</v>
      </c>
      <c r="I32" s="6"/>
      <c r="J32" s="23"/>
      <c r="K32" s="23"/>
    </row>
  </sheetData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pane xSplit="1" ySplit="1" topLeftCell="B3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9" sqref="G59"/>
    </sheetView>
  </sheetViews>
  <sheetFormatPr defaultColWidth="8.88671875" defaultRowHeight="15"/>
  <cols>
    <col min="1" max="1" width="11.4453125" style="0" customWidth="1"/>
    <col min="2" max="2" width="6.4453125" style="0" customWidth="1"/>
    <col min="3" max="3" width="5.4453125" style="0" customWidth="1"/>
    <col min="4" max="4" width="6.4453125" style="0" customWidth="1"/>
    <col min="5" max="5" width="5.5546875" style="0" customWidth="1"/>
    <col min="6" max="6" width="5.4453125" style="0" customWidth="1"/>
    <col min="7" max="7" width="6.4453125" style="0" customWidth="1"/>
    <col min="8" max="8" width="4.77734375" style="0" customWidth="1"/>
    <col min="9" max="9" width="5.99609375" style="0" customWidth="1"/>
    <col min="10" max="10" width="5.5546875" style="0" customWidth="1"/>
    <col min="11" max="11" width="5.77734375" style="0" customWidth="1"/>
    <col min="12" max="12" width="7.10546875" style="0" customWidth="1"/>
    <col min="13" max="13" width="6.88671875" style="0" customWidth="1"/>
    <col min="14" max="14" width="6.3359375" style="0" customWidth="1"/>
    <col min="15" max="15" width="6.6640625" style="0" customWidth="1"/>
    <col min="16" max="16" width="8.6640625" style="0" customWidth="1"/>
  </cols>
  <sheetData>
    <row r="1" spans="1:17" ht="22.5">
      <c r="A1" s="6" t="s">
        <v>106</v>
      </c>
      <c r="B1" s="15" t="s">
        <v>70</v>
      </c>
      <c r="C1" s="15" t="s">
        <v>42</v>
      </c>
      <c r="D1" s="15" t="s">
        <v>100</v>
      </c>
      <c r="E1" s="15" t="s">
        <v>34</v>
      </c>
      <c r="F1" s="15" t="s">
        <v>84</v>
      </c>
      <c r="G1" s="15" t="s">
        <v>77</v>
      </c>
      <c r="H1" s="15" t="s">
        <v>86</v>
      </c>
      <c r="I1" s="15" t="s">
        <v>103</v>
      </c>
      <c r="J1" s="15" t="s">
        <v>59</v>
      </c>
      <c r="K1" s="15" t="s">
        <v>66</v>
      </c>
      <c r="L1" s="15" t="s">
        <v>99</v>
      </c>
      <c r="M1" s="15" t="s">
        <v>91</v>
      </c>
      <c r="N1" s="15" t="s">
        <v>61</v>
      </c>
      <c r="O1" s="20" t="s">
        <v>192</v>
      </c>
      <c r="P1" s="20" t="s">
        <v>187</v>
      </c>
      <c r="Q1" s="14"/>
    </row>
    <row r="2" spans="1:17" ht="25.5">
      <c r="A2" s="16" t="s">
        <v>199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4"/>
    </row>
    <row r="3" spans="1:16" ht="15">
      <c r="A3" s="6" t="s">
        <v>108</v>
      </c>
      <c r="B3" s="6">
        <v>1157</v>
      </c>
      <c r="C3" s="6">
        <v>547</v>
      </c>
      <c r="D3" s="6">
        <v>409</v>
      </c>
      <c r="E3" s="6">
        <v>346</v>
      </c>
      <c r="F3" s="6">
        <v>317</v>
      </c>
      <c r="G3" s="6">
        <v>205</v>
      </c>
      <c r="H3" s="6">
        <v>297</v>
      </c>
      <c r="I3" s="6">
        <v>223</v>
      </c>
      <c r="J3" s="6">
        <v>527</v>
      </c>
      <c r="K3" s="6">
        <v>174</v>
      </c>
      <c r="L3" s="6">
        <v>141</v>
      </c>
      <c r="M3" s="6">
        <v>172</v>
      </c>
      <c r="N3" s="6">
        <v>207</v>
      </c>
      <c r="O3" s="6">
        <v>2948</v>
      </c>
      <c r="P3" s="6">
        <v>8170</v>
      </c>
    </row>
    <row r="4" spans="1:16" ht="15">
      <c r="A4" s="6" t="s">
        <v>109</v>
      </c>
      <c r="B4" s="6">
        <v>101</v>
      </c>
      <c r="C4" s="6">
        <v>68</v>
      </c>
      <c r="D4" s="6">
        <v>32</v>
      </c>
      <c r="E4" s="6">
        <v>26</v>
      </c>
      <c r="F4" s="6">
        <v>26</v>
      </c>
      <c r="G4" s="6">
        <v>15</v>
      </c>
      <c r="H4" s="6">
        <v>29</v>
      </c>
      <c r="I4" s="6">
        <v>12</v>
      </c>
      <c r="J4" s="6">
        <v>38</v>
      </c>
      <c r="K4" s="6">
        <v>16</v>
      </c>
      <c r="L4" s="6">
        <v>7</v>
      </c>
      <c r="M4" s="6">
        <v>12</v>
      </c>
      <c r="N4" s="6">
        <v>17</v>
      </c>
      <c r="O4" s="6">
        <v>177</v>
      </c>
      <c r="P4" s="6">
        <v>601</v>
      </c>
    </row>
    <row r="5" spans="1:16" ht="15">
      <c r="A5" s="6" t="s">
        <v>14</v>
      </c>
      <c r="B5" s="6">
        <v>626</v>
      </c>
      <c r="C5" s="6">
        <v>62</v>
      </c>
      <c r="D5" s="6">
        <v>58</v>
      </c>
      <c r="E5" s="6">
        <v>44</v>
      </c>
      <c r="F5" s="6">
        <v>99</v>
      </c>
      <c r="G5" s="6">
        <v>12</v>
      </c>
      <c r="H5" s="6">
        <v>21</v>
      </c>
      <c r="I5" s="6">
        <v>9</v>
      </c>
      <c r="J5" s="6">
        <v>136</v>
      </c>
      <c r="K5" s="6">
        <v>7</v>
      </c>
      <c r="L5" s="6">
        <v>7</v>
      </c>
      <c r="M5" s="6">
        <v>27</v>
      </c>
      <c r="N5" s="6">
        <v>11</v>
      </c>
      <c r="O5" s="6">
        <v>176</v>
      </c>
      <c r="P5" s="6">
        <v>1354</v>
      </c>
    </row>
    <row r="6" spans="1:16" ht="15">
      <c r="A6" s="6" t="s">
        <v>15</v>
      </c>
      <c r="B6" s="6">
        <v>28</v>
      </c>
      <c r="C6" s="6">
        <v>5</v>
      </c>
      <c r="D6" s="6">
        <v>2</v>
      </c>
      <c r="E6" s="6">
        <v>2</v>
      </c>
      <c r="F6" s="6">
        <v>5</v>
      </c>
      <c r="G6" s="6">
        <v>1</v>
      </c>
      <c r="H6" s="6">
        <v>0</v>
      </c>
      <c r="I6" s="6">
        <v>0</v>
      </c>
      <c r="J6" s="6">
        <v>1</v>
      </c>
      <c r="K6" s="6">
        <v>1</v>
      </c>
      <c r="L6" s="6">
        <v>0</v>
      </c>
      <c r="M6" s="6">
        <v>2</v>
      </c>
      <c r="N6" s="6">
        <v>0</v>
      </c>
      <c r="O6" s="6">
        <v>9</v>
      </c>
      <c r="P6" s="6">
        <v>58</v>
      </c>
    </row>
    <row r="7" spans="1:16" ht="15">
      <c r="A7" s="6" t="s">
        <v>112</v>
      </c>
      <c r="B7" s="6">
        <v>5712</v>
      </c>
      <c r="C7" s="6">
        <v>832</v>
      </c>
      <c r="D7" s="6">
        <v>111</v>
      </c>
      <c r="E7" s="6">
        <v>98</v>
      </c>
      <c r="F7" s="6">
        <v>707</v>
      </c>
      <c r="G7" s="6">
        <v>30</v>
      </c>
      <c r="H7" s="6">
        <v>313</v>
      </c>
      <c r="I7" s="6">
        <v>36</v>
      </c>
      <c r="J7" s="6">
        <v>469</v>
      </c>
      <c r="K7" s="6">
        <v>21</v>
      </c>
      <c r="L7" s="6">
        <v>4</v>
      </c>
      <c r="M7" s="6">
        <v>20</v>
      </c>
      <c r="N7" s="6">
        <v>52</v>
      </c>
      <c r="O7" s="6">
        <v>235</v>
      </c>
      <c r="P7" s="6">
        <v>8976</v>
      </c>
    </row>
    <row r="8" spans="1:16" ht="15">
      <c r="A8" s="6" t="s">
        <v>111</v>
      </c>
      <c r="B8" s="6">
        <v>409</v>
      </c>
      <c r="C8" s="6">
        <v>73</v>
      </c>
      <c r="D8" s="6">
        <v>11</v>
      </c>
      <c r="E8" s="6">
        <v>14</v>
      </c>
      <c r="F8" s="6">
        <v>73</v>
      </c>
      <c r="G8" s="6">
        <v>1</v>
      </c>
      <c r="H8" s="6">
        <v>28</v>
      </c>
      <c r="I8" s="6">
        <v>7</v>
      </c>
      <c r="J8" s="6">
        <v>57</v>
      </c>
      <c r="K8" s="6">
        <v>0</v>
      </c>
      <c r="L8" s="6">
        <v>2</v>
      </c>
      <c r="M8" s="6">
        <v>3</v>
      </c>
      <c r="N8" s="6">
        <v>5</v>
      </c>
      <c r="O8" s="6">
        <v>7</v>
      </c>
      <c r="P8" s="6">
        <v>711</v>
      </c>
    </row>
    <row r="9" spans="1:16" ht="15">
      <c r="A9" s="6" t="s">
        <v>113</v>
      </c>
      <c r="B9" s="6">
        <v>27</v>
      </c>
      <c r="C9" s="6">
        <v>8</v>
      </c>
      <c r="D9" s="6">
        <v>1</v>
      </c>
      <c r="E9" s="6">
        <v>16</v>
      </c>
      <c r="F9" s="6">
        <v>0</v>
      </c>
      <c r="G9" s="6">
        <v>6</v>
      </c>
      <c r="H9" s="6">
        <v>1</v>
      </c>
      <c r="I9" s="6">
        <v>3</v>
      </c>
      <c r="J9" s="6">
        <v>1</v>
      </c>
      <c r="K9" s="6">
        <v>7</v>
      </c>
      <c r="L9" s="6">
        <v>1</v>
      </c>
      <c r="M9" s="6">
        <v>6</v>
      </c>
      <c r="N9" s="6">
        <v>7</v>
      </c>
      <c r="O9" s="6">
        <v>28</v>
      </c>
      <c r="P9" s="6">
        <v>114</v>
      </c>
    </row>
    <row r="10" spans="1:16" ht="15">
      <c r="A10" s="6" t="s">
        <v>114</v>
      </c>
      <c r="B10" s="6">
        <v>1</v>
      </c>
      <c r="C10" s="6">
        <v>1</v>
      </c>
      <c r="D10" s="6">
        <v>0</v>
      </c>
      <c r="E10" s="6">
        <v>2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5</v>
      </c>
    </row>
    <row r="11" spans="1:16" ht="15">
      <c r="A11" s="6" t="s">
        <v>115</v>
      </c>
      <c r="B11" s="6">
        <v>62</v>
      </c>
      <c r="C11" s="6">
        <v>16</v>
      </c>
      <c r="D11" s="6">
        <v>5</v>
      </c>
      <c r="E11" s="6">
        <v>77</v>
      </c>
      <c r="F11" s="6">
        <v>6</v>
      </c>
      <c r="G11" s="6">
        <v>19</v>
      </c>
      <c r="H11" s="6">
        <v>4</v>
      </c>
      <c r="I11" s="6">
        <v>6</v>
      </c>
      <c r="J11" s="6">
        <v>12</v>
      </c>
      <c r="K11" s="6">
        <v>7</v>
      </c>
      <c r="L11" s="6">
        <v>2</v>
      </c>
      <c r="M11" s="6">
        <v>7</v>
      </c>
      <c r="N11" s="6">
        <v>7</v>
      </c>
      <c r="O11" s="6">
        <v>219</v>
      </c>
      <c r="P11" s="6">
        <v>480</v>
      </c>
    </row>
    <row r="12" spans="1:16" ht="15">
      <c r="A12" s="6" t="s">
        <v>116</v>
      </c>
      <c r="B12" s="6">
        <v>11</v>
      </c>
      <c r="C12" s="6">
        <v>2</v>
      </c>
      <c r="D12" s="6">
        <v>1</v>
      </c>
      <c r="E12" s="6">
        <v>7</v>
      </c>
      <c r="F12" s="6">
        <v>2</v>
      </c>
      <c r="G12" s="6">
        <v>0</v>
      </c>
      <c r="H12" s="6">
        <v>0</v>
      </c>
      <c r="I12" s="6">
        <v>1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19</v>
      </c>
      <c r="P12" s="6">
        <v>48</v>
      </c>
    </row>
    <row r="13" spans="1:16" ht="15">
      <c r="A13" s="6" t="s">
        <v>117</v>
      </c>
      <c r="B13" s="6">
        <v>112</v>
      </c>
      <c r="C13" s="6">
        <v>15</v>
      </c>
      <c r="D13" s="6">
        <v>6</v>
      </c>
      <c r="E13" s="6">
        <v>8</v>
      </c>
      <c r="F13" s="6">
        <v>10</v>
      </c>
      <c r="G13" s="6">
        <v>1</v>
      </c>
      <c r="H13" s="6">
        <v>5</v>
      </c>
      <c r="I13" s="6">
        <v>1</v>
      </c>
      <c r="J13" s="6">
        <v>11</v>
      </c>
      <c r="K13" s="6">
        <v>3</v>
      </c>
      <c r="L13" s="6">
        <v>0</v>
      </c>
      <c r="M13" s="6">
        <v>0</v>
      </c>
      <c r="N13" s="6">
        <v>3</v>
      </c>
      <c r="O13" s="6">
        <v>41</v>
      </c>
      <c r="P13" s="6">
        <v>354</v>
      </c>
    </row>
    <row r="14" spans="1:16" ht="15">
      <c r="A14" s="6" t="s">
        <v>118</v>
      </c>
      <c r="B14" s="6">
        <v>3</v>
      </c>
      <c r="C14" s="6">
        <v>2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9</v>
      </c>
    </row>
    <row r="15" spans="1:16" ht="25.5">
      <c r="A15" s="17" t="s">
        <v>198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6" t="s">
        <v>29</v>
      </c>
      <c r="B16" s="21">
        <v>913940</v>
      </c>
      <c r="C16" s="21">
        <v>429631</v>
      </c>
      <c r="D16" s="21">
        <v>358732</v>
      </c>
      <c r="E16" s="21">
        <v>217028</v>
      </c>
      <c r="F16" s="21">
        <v>186861</v>
      </c>
      <c r="G16" s="21">
        <v>158717</v>
      </c>
      <c r="H16" s="21">
        <v>151352</v>
      </c>
      <c r="I16" s="21">
        <v>150731</v>
      </c>
      <c r="J16" s="21">
        <v>146797</v>
      </c>
      <c r="K16" s="21">
        <v>123745</v>
      </c>
      <c r="L16" s="21">
        <v>115780</v>
      </c>
      <c r="M16" s="21">
        <v>110428</v>
      </c>
      <c r="N16" s="21">
        <v>102749</v>
      </c>
      <c r="O16" s="21">
        <v>2098329</v>
      </c>
      <c r="P16" s="21">
        <v>5264820</v>
      </c>
    </row>
    <row r="17" spans="1:16" ht="15">
      <c r="A17" s="6" t="s">
        <v>2</v>
      </c>
      <c r="B17" s="21">
        <v>286523</v>
      </c>
      <c r="C17" s="21">
        <v>190015</v>
      </c>
      <c r="D17" s="21">
        <v>169413</v>
      </c>
      <c r="E17" s="21">
        <v>99555</v>
      </c>
      <c r="F17" s="21">
        <v>72112</v>
      </c>
      <c r="G17" s="21">
        <v>74795</v>
      </c>
      <c r="H17" s="21">
        <v>67309</v>
      </c>
      <c r="I17" s="21">
        <v>70910</v>
      </c>
      <c r="J17" s="21">
        <v>62937</v>
      </c>
      <c r="K17" s="21">
        <v>58735</v>
      </c>
      <c r="L17" s="21">
        <v>56652</v>
      </c>
      <c r="M17" s="21">
        <v>51157</v>
      </c>
      <c r="N17" s="21">
        <v>46472</v>
      </c>
      <c r="O17" s="21">
        <v>1005745</v>
      </c>
      <c r="P17" s="21">
        <v>2312330</v>
      </c>
    </row>
    <row r="18" spans="1:16" ht="15">
      <c r="A18" s="6" t="s">
        <v>3</v>
      </c>
      <c r="B18" s="21">
        <v>317045</v>
      </c>
      <c r="C18" s="21">
        <v>198171</v>
      </c>
      <c r="D18" s="21">
        <v>172350</v>
      </c>
      <c r="E18" s="21">
        <v>104729</v>
      </c>
      <c r="F18" s="21">
        <v>75346</v>
      </c>
      <c r="G18" s="21">
        <v>76099</v>
      </c>
      <c r="H18" s="21">
        <v>69811</v>
      </c>
      <c r="I18" s="21">
        <v>73189</v>
      </c>
      <c r="J18" s="21">
        <v>64837</v>
      </c>
      <c r="K18" s="21">
        <v>59646</v>
      </c>
      <c r="L18" s="21">
        <v>56738</v>
      </c>
      <c r="M18" s="21">
        <v>52113</v>
      </c>
      <c r="N18" s="21">
        <v>50190</v>
      </c>
      <c r="O18" s="21">
        <v>1018529</v>
      </c>
      <c r="P18" s="21">
        <v>2388793</v>
      </c>
    </row>
    <row r="19" spans="1:16" ht="15">
      <c r="A19" s="6" t="s">
        <v>4</v>
      </c>
      <c r="B19" s="21">
        <v>102113</v>
      </c>
      <c r="C19" s="21">
        <v>8147</v>
      </c>
      <c r="D19" s="21">
        <v>1064</v>
      </c>
      <c r="E19" s="21">
        <v>972</v>
      </c>
      <c r="F19" s="21">
        <v>11054</v>
      </c>
      <c r="G19" s="21">
        <v>222</v>
      </c>
      <c r="H19" s="21">
        <v>4394</v>
      </c>
      <c r="I19" s="21">
        <v>928</v>
      </c>
      <c r="J19" s="21">
        <v>3668</v>
      </c>
      <c r="K19" s="21">
        <v>126</v>
      </c>
      <c r="L19" s="21">
        <v>114</v>
      </c>
      <c r="M19" s="21">
        <v>607</v>
      </c>
      <c r="N19" s="21">
        <v>377</v>
      </c>
      <c r="O19" s="21">
        <v>5996</v>
      </c>
      <c r="P19" s="21">
        <v>139782</v>
      </c>
    </row>
    <row r="20" spans="1:16" ht="15">
      <c r="A20" s="6" t="s">
        <v>5</v>
      </c>
      <c r="B20" s="21">
        <v>120688</v>
      </c>
      <c r="C20" s="21">
        <v>7490</v>
      </c>
      <c r="D20" s="21">
        <v>631</v>
      </c>
      <c r="E20" s="21">
        <v>361</v>
      </c>
      <c r="F20" s="21">
        <v>12175</v>
      </c>
      <c r="G20" s="21">
        <v>118</v>
      </c>
      <c r="H20" s="21">
        <v>4936</v>
      </c>
      <c r="I20" s="21">
        <v>194</v>
      </c>
      <c r="J20" s="21">
        <v>4084</v>
      </c>
      <c r="K20" s="21">
        <v>41</v>
      </c>
      <c r="L20" s="21">
        <v>107</v>
      </c>
      <c r="M20" s="21">
        <v>103</v>
      </c>
      <c r="N20" s="21">
        <v>218</v>
      </c>
      <c r="O20" s="21">
        <v>2439</v>
      </c>
      <c r="P20" s="21">
        <v>153585</v>
      </c>
    </row>
    <row r="21" spans="1:16" ht="15">
      <c r="A21" s="6" t="s">
        <v>6</v>
      </c>
      <c r="B21" s="21">
        <v>3540</v>
      </c>
      <c r="C21" s="21">
        <v>821</v>
      </c>
      <c r="D21" s="21">
        <v>446</v>
      </c>
      <c r="E21" s="21">
        <v>2354</v>
      </c>
      <c r="F21" s="21">
        <v>358</v>
      </c>
      <c r="G21" s="21">
        <v>1262</v>
      </c>
      <c r="H21" s="21">
        <v>245</v>
      </c>
      <c r="I21" s="21">
        <v>492</v>
      </c>
      <c r="J21" s="21">
        <v>325</v>
      </c>
      <c r="K21" s="21">
        <v>258</v>
      </c>
      <c r="L21" s="21">
        <v>112</v>
      </c>
      <c r="M21" s="21">
        <v>249</v>
      </c>
      <c r="N21" s="21">
        <v>186</v>
      </c>
      <c r="O21" s="21">
        <v>12684</v>
      </c>
      <c r="P21" s="21">
        <v>23332</v>
      </c>
    </row>
    <row r="22" spans="1:16" ht="15">
      <c r="A22" s="6" t="s">
        <v>7</v>
      </c>
      <c r="B22" s="21">
        <v>3772</v>
      </c>
      <c r="C22" s="21">
        <v>799</v>
      </c>
      <c r="D22" s="21">
        <v>437</v>
      </c>
      <c r="E22" s="21">
        <v>2403</v>
      </c>
      <c r="F22" s="21">
        <v>298</v>
      </c>
      <c r="G22" s="21">
        <v>1237</v>
      </c>
      <c r="H22" s="21">
        <v>201</v>
      </c>
      <c r="I22" s="21">
        <v>378</v>
      </c>
      <c r="J22" s="21">
        <v>299</v>
      </c>
      <c r="K22" s="21">
        <v>310</v>
      </c>
      <c r="L22" s="21">
        <v>168</v>
      </c>
      <c r="M22" s="21">
        <v>214</v>
      </c>
      <c r="N22" s="21">
        <v>186</v>
      </c>
      <c r="O22" s="21">
        <v>12796</v>
      </c>
      <c r="P22" s="21">
        <v>23498</v>
      </c>
    </row>
    <row r="23" spans="1:16" ht="15">
      <c r="A23" s="6" t="s">
        <v>8</v>
      </c>
      <c r="B23" s="21">
        <v>10050</v>
      </c>
      <c r="C23" s="21">
        <v>6917</v>
      </c>
      <c r="D23" s="21">
        <v>2309</v>
      </c>
      <c r="E23" s="21">
        <v>2048</v>
      </c>
      <c r="F23" s="21">
        <v>755</v>
      </c>
      <c r="G23" s="21">
        <v>1604</v>
      </c>
      <c r="H23" s="21">
        <v>706</v>
      </c>
      <c r="I23" s="21">
        <v>1272</v>
      </c>
      <c r="J23" s="21">
        <v>486</v>
      </c>
      <c r="K23" s="21">
        <v>1834</v>
      </c>
      <c r="L23" s="21">
        <v>278</v>
      </c>
      <c r="M23" s="21">
        <v>1588</v>
      </c>
      <c r="N23" s="21">
        <v>2090</v>
      </c>
      <c r="O23" s="21">
        <v>7885</v>
      </c>
      <c r="P23" s="21">
        <v>39822</v>
      </c>
    </row>
    <row r="24" spans="1:16" ht="15">
      <c r="A24" s="6" t="s">
        <v>9</v>
      </c>
      <c r="B24" s="21">
        <v>10526</v>
      </c>
      <c r="C24" s="21">
        <v>7294</v>
      </c>
      <c r="D24" s="21">
        <v>2578</v>
      </c>
      <c r="E24" s="21">
        <v>2150</v>
      </c>
      <c r="F24" s="21">
        <v>855</v>
      </c>
      <c r="G24" s="21">
        <v>1668</v>
      </c>
      <c r="H24" s="21">
        <v>903</v>
      </c>
      <c r="I24" s="21">
        <v>1514</v>
      </c>
      <c r="J24" s="21">
        <v>666</v>
      </c>
      <c r="K24" s="21">
        <v>2044</v>
      </c>
      <c r="L24" s="21">
        <v>365</v>
      </c>
      <c r="M24" s="21">
        <v>1684</v>
      </c>
      <c r="N24" s="21">
        <v>2005</v>
      </c>
      <c r="O24" s="21">
        <v>9191</v>
      </c>
      <c r="P24" s="21">
        <v>43443</v>
      </c>
    </row>
    <row r="25" spans="1:16" ht="15">
      <c r="A25" s="6" t="s">
        <v>10</v>
      </c>
      <c r="B25" s="21">
        <v>29984</v>
      </c>
      <c r="C25" s="21">
        <v>5408</v>
      </c>
      <c r="D25" s="21">
        <v>4828</v>
      </c>
      <c r="E25" s="21">
        <v>1271</v>
      </c>
      <c r="F25" s="21">
        <v>7119</v>
      </c>
      <c r="G25" s="21">
        <v>877</v>
      </c>
      <c r="H25" s="21">
        <v>1547</v>
      </c>
      <c r="I25" s="21">
        <v>969</v>
      </c>
      <c r="J25" s="21">
        <v>4868</v>
      </c>
      <c r="K25" s="21">
        <v>363</v>
      </c>
      <c r="L25" s="21">
        <v>643</v>
      </c>
      <c r="M25" s="21">
        <v>1476</v>
      </c>
      <c r="N25" s="21">
        <v>534</v>
      </c>
      <c r="O25" s="21">
        <v>12214</v>
      </c>
      <c r="P25" s="21">
        <v>72101</v>
      </c>
    </row>
    <row r="26" spans="1:16" ht="15">
      <c r="A26" s="6" t="s">
        <v>11</v>
      </c>
      <c r="B26" s="21">
        <v>29699</v>
      </c>
      <c r="C26" s="21">
        <v>4569</v>
      </c>
      <c r="D26" s="21">
        <v>4676</v>
      </c>
      <c r="E26" s="21">
        <v>1185</v>
      </c>
      <c r="F26" s="21">
        <v>6789</v>
      </c>
      <c r="G26" s="21">
        <v>835</v>
      </c>
      <c r="H26" s="21">
        <v>1300</v>
      </c>
      <c r="I26" s="21">
        <v>885</v>
      </c>
      <c r="J26" s="21">
        <v>4627</v>
      </c>
      <c r="K26" s="21">
        <v>388</v>
      </c>
      <c r="L26" s="21">
        <v>603</v>
      </c>
      <c r="M26" s="21">
        <v>1237</v>
      </c>
      <c r="N26" s="21">
        <v>491</v>
      </c>
      <c r="O26" s="21">
        <v>10850</v>
      </c>
      <c r="P26" s="21">
        <v>68134</v>
      </c>
    </row>
    <row r="27" spans="1:16" ht="15">
      <c r="A27" s="6" t="s">
        <v>175</v>
      </c>
      <c r="B27" s="8"/>
      <c r="C27" s="8" t="s">
        <v>178</v>
      </c>
      <c r="D27" s="8"/>
      <c r="E27" s="8" t="s">
        <v>176</v>
      </c>
      <c r="F27" s="8" t="s">
        <v>182</v>
      </c>
      <c r="G27" s="8"/>
      <c r="H27" s="8"/>
      <c r="I27" s="8" t="s">
        <v>184</v>
      </c>
      <c r="J27" s="8"/>
      <c r="K27" s="8"/>
      <c r="L27" s="8"/>
      <c r="M27" s="8" t="s">
        <v>183</v>
      </c>
      <c r="N27" s="8"/>
      <c r="O27" s="8"/>
      <c r="P27" s="6"/>
    </row>
    <row r="28" spans="1:1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5.5">
      <c r="A30" s="17" t="s">
        <v>200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/>
    </row>
    <row r="31" spans="1:16" ht="15">
      <c r="A31" s="6" t="s">
        <v>12</v>
      </c>
      <c r="B31" s="9">
        <v>403.807</v>
      </c>
      <c r="C31" s="9">
        <v>287.872</v>
      </c>
      <c r="D31" s="9">
        <v>241.4218</v>
      </c>
      <c r="E31" s="9">
        <v>347.5466</v>
      </c>
      <c r="F31" s="9">
        <v>439.594</v>
      </c>
      <c r="G31" s="9">
        <v>274.0825</v>
      </c>
      <c r="H31" s="9">
        <v>441.2486</v>
      </c>
      <c r="I31" s="9">
        <v>314.4832</v>
      </c>
      <c r="J31" s="9">
        <v>837.3453</v>
      </c>
      <c r="K31" s="9">
        <v>296.2458</v>
      </c>
      <c r="L31" s="9">
        <v>248.888</v>
      </c>
      <c r="M31" s="9">
        <v>336.2199</v>
      </c>
      <c r="N31" s="9">
        <v>445.4295</v>
      </c>
      <c r="O31" s="9">
        <v>293.1160483025021</v>
      </c>
      <c r="P31" s="9">
        <v>353.323271332379</v>
      </c>
    </row>
    <row r="32" spans="1:16" ht="15">
      <c r="A32" s="6" t="s">
        <v>13</v>
      </c>
      <c r="B32" s="9">
        <v>31.85668</v>
      </c>
      <c r="C32" s="9">
        <v>34.3138</v>
      </c>
      <c r="D32" s="9">
        <v>18.56687</v>
      </c>
      <c r="E32" s="9">
        <v>24.82598</v>
      </c>
      <c r="F32" s="9">
        <v>34.50747</v>
      </c>
      <c r="G32" s="9">
        <v>19.71117</v>
      </c>
      <c r="H32" s="9">
        <v>41.54073</v>
      </c>
      <c r="I32" s="9">
        <v>16.39591</v>
      </c>
      <c r="J32" s="9">
        <v>58.60851</v>
      </c>
      <c r="K32" s="9">
        <v>26.82493</v>
      </c>
      <c r="L32" s="9">
        <v>12.33741</v>
      </c>
      <c r="M32" s="9">
        <v>23.02688</v>
      </c>
      <c r="N32" s="9">
        <v>33.87129</v>
      </c>
      <c r="O32" s="9">
        <v>17.37800298273294</v>
      </c>
      <c r="P32" s="9">
        <v>25.159149411439166</v>
      </c>
    </row>
    <row r="33" spans="1:16" ht="15">
      <c r="A33" s="6" t="s">
        <v>16</v>
      </c>
      <c r="B33" s="9">
        <v>5593.803</v>
      </c>
      <c r="C33" s="9">
        <v>10212.35</v>
      </c>
      <c r="D33" s="9">
        <v>10432.33</v>
      </c>
      <c r="E33" s="12">
        <v>10082.3</v>
      </c>
      <c r="F33" s="9">
        <v>6395.875</v>
      </c>
      <c r="G33" s="12">
        <v>13513.51</v>
      </c>
      <c r="H33" s="9">
        <v>7123.35</v>
      </c>
      <c r="I33" s="12">
        <v>3879.31</v>
      </c>
      <c r="J33" s="9">
        <v>12786.26</v>
      </c>
      <c r="K33" s="12">
        <v>16666.67</v>
      </c>
      <c r="L33" s="12">
        <v>3508.772</v>
      </c>
      <c r="M33" s="12">
        <v>3294.893</v>
      </c>
      <c r="N33" s="12">
        <v>13793.1</v>
      </c>
      <c r="O33" s="9">
        <v>3919.2795196797865</v>
      </c>
      <c r="P33" s="9">
        <v>6421.427651628965</v>
      </c>
    </row>
    <row r="34" spans="1:16" ht="15">
      <c r="A34" s="6" t="s">
        <v>17</v>
      </c>
      <c r="B34" s="9">
        <v>338.8904</v>
      </c>
      <c r="C34" s="9">
        <v>974.6329</v>
      </c>
      <c r="D34" s="9">
        <v>1743.265</v>
      </c>
      <c r="E34" s="12">
        <v>3878.116</v>
      </c>
      <c r="F34" s="9">
        <v>599.5893</v>
      </c>
      <c r="G34" s="12">
        <v>847.4576</v>
      </c>
      <c r="H34" s="9">
        <v>567.2609</v>
      </c>
      <c r="I34" s="12">
        <v>3608.247</v>
      </c>
      <c r="J34" s="9">
        <v>1395.691</v>
      </c>
      <c r="K34" s="12">
        <v>0</v>
      </c>
      <c r="L34" s="12">
        <v>1869.159</v>
      </c>
      <c r="M34" s="12">
        <v>2912.621</v>
      </c>
      <c r="N34" s="12">
        <v>2293.578</v>
      </c>
      <c r="O34" s="9">
        <v>287.0028700287003</v>
      </c>
      <c r="P34" s="9">
        <v>462.9358335774978</v>
      </c>
    </row>
    <row r="35" spans="1:16" ht="15">
      <c r="A35" s="6" t="s">
        <v>18</v>
      </c>
      <c r="B35" s="9">
        <v>268.6567</v>
      </c>
      <c r="C35" s="9">
        <v>115.6571</v>
      </c>
      <c r="D35" s="9">
        <v>43.30879</v>
      </c>
      <c r="E35" s="9">
        <v>781.25</v>
      </c>
      <c r="F35" s="9">
        <v>0</v>
      </c>
      <c r="G35" s="9">
        <v>374.0648</v>
      </c>
      <c r="H35" s="9">
        <v>141.6431</v>
      </c>
      <c r="I35" s="9">
        <v>235.8491</v>
      </c>
      <c r="J35" s="9">
        <v>205.7613</v>
      </c>
      <c r="K35" s="9">
        <v>381.6794</v>
      </c>
      <c r="L35" s="12">
        <v>359.7122</v>
      </c>
      <c r="M35" s="9">
        <v>377.8337</v>
      </c>
      <c r="N35" s="9">
        <v>334.9282</v>
      </c>
      <c r="O35" s="9">
        <v>355.1046290424857</v>
      </c>
      <c r="P35" s="9">
        <v>286.2739189392798</v>
      </c>
    </row>
    <row r="36" spans="1:16" ht="15">
      <c r="A36" s="6" t="s">
        <v>19</v>
      </c>
      <c r="B36" s="9">
        <v>9.500285</v>
      </c>
      <c r="C36" s="9">
        <v>13.7099</v>
      </c>
      <c r="D36" s="9">
        <v>0</v>
      </c>
      <c r="E36" s="9">
        <v>93.02325</v>
      </c>
      <c r="F36" s="9">
        <v>0</v>
      </c>
      <c r="G36" s="9">
        <v>59.95204</v>
      </c>
      <c r="H36" s="9">
        <v>0</v>
      </c>
      <c r="I36" s="9">
        <v>0</v>
      </c>
      <c r="J36" s="9">
        <v>0</v>
      </c>
      <c r="K36" s="9">
        <v>0</v>
      </c>
      <c r="L36" s="12">
        <v>0</v>
      </c>
      <c r="M36" s="9">
        <v>0</v>
      </c>
      <c r="N36" s="9">
        <v>0</v>
      </c>
      <c r="O36" s="9">
        <v>0</v>
      </c>
      <c r="P36" s="9">
        <v>11.509334069930715</v>
      </c>
    </row>
    <row r="37" spans="1:16" ht="15">
      <c r="A37" s="6" t="s">
        <v>20</v>
      </c>
      <c r="B37" s="9">
        <v>1751.412</v>
      </c>
      <c r="C37" s="9">
        <v>1948.843</v>
      </c>
      <c r="D37" s="12">
        <v>1121.076</v>
      </c>
      <c r="E37" s="9">
        <v>3271.028</v>
      </c>
      <c r="F37" s="12">
        <v>1675.978</v>
      </c>
      <c r="G37" s="9">
        <v>1505.547</v>
      </c>
      <c r="H37" s="12">
        <v>1632.653</v>
      </c>
      <c r="I37" s="12">
        <v>1219.512</v>
      </c>
      <c r="J37" s="12">
        <v>3692.308</v>
      </c>
      <c r="K37" s="12">
        <v>2713.178</v>
      </c>
      <c r="L37" s="12">
        <v>1785.714</v>
      </c>
      <c r="M37" s="12">
        <v>2811.245</v>
      </c>
      <c r="N37" s="12">
        <v>3763.441</v>
      </c>
      <c r="O37" s="9">
        <v>1726.5846736045412</v>
      </c>
      <c r="P37" s="9">
        <v>2057.2604148808505</v>
      </c>
    </row>
    <row r="38" spans="1:16" ht="15">
      <c r="A38" s="6" t="s">
        <v>21</v>
      </c>
      <c r="B38" s="9">
        <v>291.6225</v>
      </c>
      <c r="C38" s="9">
        <v>250.3129</v>
      </c>
      <c r="D38" s="12">
        <v>228.8329</v>
      </c>
      <c r="E38" s="9">
        <v>291.3026</v>
      </c>
      <c r="F38" s="12">
        <v>671.1409</v>
      </c>
      <c r="G38" s="9">
        <v>0</v>
      </c>
      <c r="H38" s="12">
        <v>0</v>
      </c>
      <c r="I38" s="12">
        <v>264.5503</v>
      </c>
      <c r="J38" s="12">
        <v>334.4482</v>
      </c>
      <c r="K38" s="12">
        <v>0</v>
      </c>
      <c r="L38" s="12">
        <v>0</v>
      </c>
      <c r="M38" s="12">
        <v>467.2897</v>
      </c>
      <c r="N38" s="12">
        <v>0</v>
      </c>
      <c r="O38" s="9">
        <v>148.48390121913098</v>
      </c>
      <c r="P38" s="9">
        <v>204.27270405992</v>
      </c>
    </row>
    <row r="39" spans="1:16" ht="15">
      <c r="A39" s="6" t="s">
        <v>22</v>
      </c>
      <c r="B39" s="9">
        <v>2087.78</v>
      </c>
      <c r="C39" s="9">
        <v>1146.45</v>
      </c>
      <c r="D39" s="9">
        <v>1201.326</v>
      </c>
      <c r="E39" s="9">
        <v>3461.841</v>
      </c>
      <c r="F39" s="9">
        <v>1390.645</v>
      </c>
      <c r="G39" s="9">
        <v>1368.301</v>
      </c>
      <c r="H39" s="9">
        <v>1357.466</v>
      </c>
      <c r="I39" s="9">
        <v>928.7925</v>
      </c>
      <c r="J39" s="9">
        <v>2793.755</v>
      </c>
      <c r="K39" s="12">
        <v>1928.375</v>
      </c>
      <c r="L39" s="9">
        <v>1088.647</v>
      </c>
      <c r="M39" s="9">
        <v>1829.268</v>
      </c>
      <c r="N39" s="9">
        <v>2059.925</v>
      </c>
      <c r="O39" s="9">
        <v>1440.9693794006878</v>
      </c>
      <c r="P39" s="9">
        <v>1877.9212493585387</v>
      </c>
    </row>
    <row r="40" spans="1:16" ht="15">
      <c r="A40" s="6" t="s">
        <v>23</v>
      </c>
      <c r="B40" s="9">
        <v>94.27927</v>
      </c>
      <c r="C40" s="9">
        <v>109.4331</v>
      </c>
      <c r="D40" s="9">
        <v>42.7716</v>
      </c>
      <c r="E40" s="9">
        <v>168.7764</v>
      </c>
      <c r="F40" s="9">
        <v>73.64855</v>
      </c>
      <c r="G40" s="9">
        <v>119.7605</v>
      </c>
      <c r="H40" s="9">
        <v>0</v>
      </c>
      <c r="I40" s="9">
        <v>0</v>
      </c>
      <c r="J40" s="9">
        <v>21.61228</v>
      </c>
      <c r="K40" s="12">
        <v>257.732</v>
      </c>
      <c r="L40" s="9">
        <v>0</v>
      </c>
      <c r="M40" s="9">
        <v>161.6815</v>
      </c>
      <c r="N40" s="9">
        <v>0</v>
      </c>
      <c r="O40" s="9">
        <v>82.94930875576037</v>
      </c>
      <c r="P40" s="9">
        <v>85.12636862653007</v>
      </c>
    </row>
    <row r="41" spans="1:16" ht="25.5">
      <c r="A41" s="17" t="s">
        <v>203</v>
      </c>
      <c r="B41" s="6">
        <v>14</v>
      </c>
      <c r="C41" s="6">
        <v>33</v>
      </c>
      <c r="D41" s="6">
        <v>50</v>
      </c>
      <c r="E41" s="6">
        <v>23</v>
      </c>
      <c r="F41" s="6">
        <v>11</v>
      </c>
      <c r="G41" s="6">
        <v>36</v>
      </c>
      <c r="H41" s="6">
        <v>10</v>
      </c>
      <c r="I41" s="6">
        <v>27</v>
      </c>
      <c r="J41" s="6">
        <v>1</v>
      </c>
      <c r="K41" s="6">
        <v>32</v>
      </c>
      <c r="L41" s="6">
        <v>49</v>
      </c>
      <c r="M41" s="6">
        <v>25</v>
      </c>
      <c r="N41" s="6">
        <v>9</v>
      </c>
      <c r="O41" s="6"/>
      <c r="P41" s="6"/>
    </row>
    <row r="42" spans="1:16" ht="38.25">
      <c r="A42" s="17" t="s">
        <v>204</v>
      </c>
      <c r="B42" s="8">
        <v>1.14288254627907</v>
      </c>
      <c r="C42" s="8">
        <v>0.8147552775520196</v>
      </c>
      <c r="D42" s="8">
        <v>0.6832887035422276</v>
      </c>
      <c r="E42" s="8">
        <v>0.9836504645997552</v>
      </c>
      <c r="F42" s="8">
        <v>1.2441693929253366</v>
      </c>
      <c r="G42" s="8">
        <v>0.7757272793451652</v>
      </c>
      <c r="H42" s="8">
        <v>1.2488523564724603</v>
      </c>
      <c r="I42" s="8">
        <v>0.8900721393586292</v>
      </c>
      <c r="J42" s="8">
        <v>2.3699126775385557</v>
      </c>
      <c r="K42" s="8">
        <v>0.8384553864308445</v>
      </c>
      <c r="L42" s="8">
        <v>0.7044200600244799</v>
      </c>
      <c r="M42" s="8">
        <v>0.9515928535703795</v>
      </c>
      <c r="N42" s="8">
        <v>1.2606854292962058</v>
      </c>
      <c r="O42" s="8">
        <v>0.8295973463541306</v>
      </c>
      <c r="P42" s="6"/>
    </row>
    <row r="43" spans="1:16" ht="15">
      <c r="A43" s="17" t="s">
        <v>202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</row>
    <row r="44" spans="1:16" ht="15">
      <c r="A44" s="18" t="s">
        <v>165</v>
      </c>
      <c r="B44" s="8">
        <v>13.85266</v>
      </c>
      <c r="C44" s="8">
        <v>35.47531</v>
      </c>
      <c r="D44" s="8">
        <v>43.21204</v>
      </c>
      <c r="E44" s="13">
        <v>29.00994</v>
      </c>
      <c r="F44" s="8">
        <v>14.54951</v>
      </c>
      <c r="G44" s="13">
        <v>49.30455</v>
      </c>
      <c r="H44" s="8">
        <v>16.14362</v>
      </c>
      <c r="I44" s="13">
        <v>12.33551</v>
      </c>
      <c r="J44" s="8">
        <v>15.27</v>
      </c>
      <c r="K44" s="13">
        <v>56.25957</v>
      </c>
      <c r="L44" s="13">
        <v>14.0978</v>
      </c>
      <c r="M44" s="13">
        <v>9.799815</v>
      </c>
      <c r="N44" s="13">
        <v>30.96585</v>
      </c>
      <c r="O44" s="8">
        <v>13.371084737178924</v>
      </c>
      <c r="P44" s="10">
        <v>18.174369402314817</v>
      </c>
    </row>
    <row r="45" spans="1:16" ht="15">
      <c r="A45" s="18" t="s">
        <v>166</v>
      </c>
      <c r="B45" s="8">
        <v>10.63797</v>
      </c>
      <c r="C45" s="8">
        <v>28.40352</v>
      </c>
      <c r="D45" s="8">
        <v>93.89114</v>
      </c>
      <c r="E45" s="13">
        <v>156.212</v>
      </c>
      <c r="F45" s="8">
        <v>17.37564</v>
      </c>
      <c r="G45" s="13">
        <v>42.99379</v>
      </c>
      <c r="H45" s="8">
        <v>13.65554</v>
      </c>
      <c r="I45" s="13">
        <v>220.07</v>
      </c>
      <c r="J45" s="8">
        <v>23.81379</v>
      </c>
      <c r="K45" s="13">
        <v>0</v>
      </c>
      <c r="L45" s="13">
        <v>151.5033</v>
      </c>
      <c r="M45" s="13">
        <v>126.4879</v>
      </c>
      <c r="N45" s="13">
        <v>67.71452</v>
      </c>
      <c r="O45" s="8">
        <v>16.51529639590181</v>
      </c>
      <c r="P45" s="10">
        <v>18.400297482514006</v>
      </c>
    </row>
    <row r="46" spans="1:16" ht="15">
      <c r="A46" s="18" t="s">
        <v>167</v>
      </c>
      <c r="B46" s="8">
        <v>5.170242</v>
      </c>
      <c r="C46" s="8">
        <v>3.982498</v>
      </c>
      <c r="D46" s="8">
        <v>4.976043</v>
      </c>
      <c r="E46" s="8">
        <v>9.960797</v>
      </c>
      <c r="F46" s="8">
        <v>3.163476</v>
      </c>
      <c r="G46" s="8">
        <v>4.992296</v>
      </c>
      <c r="H46" s="8">
        <v>3.07642</v>
      </c>
      <c r="I46" s="8">
        <v>2.953394</v>
      </c>
      <c r="J46" s="8">
        <v>3.336443</v>
      </c>
      <c r="K46" s="13">
        <v>6.509373</v>
      </c>
      <c r="L46" s="8">
        <v>4.374044</v>
      </c>
      <c r="M46" s="8">
        <v>5.440691</v>
      </c>
      <c r="N46" s="8">
        <v>4.624581</v>
      </c>
      <c r="O46" s="8">
        <v>4.916037138688415</v>
      </c>
      <c r="P46" s="10">
        <v>5.315022818273231</v>
      </c>
    </row>
    <row r="47" spans="1:16" ht="15">
      <c r="A47" s="18" t="s">
        <v>168</v>
      </c>
      <c r="B47" s="8">
        <v>2.959482</v>
      </c>
      <c r="C47" s="8">
        <v>3.189187</v>
      </c>
      <c r="D47" s="8">
        <v>2.303652</v>
      </c>
      <c r="E47" s="8">
        <v>6.798377</v>
      </c>
      <c r="F47" s="8">
        <v>2.134278</v>
      </c>
      <c r="G47" s="8">
        <v>6.075768</v>
      </c>
      <c r="H47" s="8">
        <v>0</v>
      </c>
      <c r="I47" s="8">
        <v>0</v>
      </c>
      <c r="J47" s="8">
        <v>0.3687566</v>
      </c>
      <c r="K47" s="13">
        <v>9.607925</v>
      </c>
      <c r="L47" s="8">
        <v>0</v>
      </c>
      <c r="M47" s="8">
        <v>7.021423</v>
      </c>
      <c r="N47" s="8">
        <v>0</v>
      </c>
      <c r="O47" s="8">
        <v>4.7732359603217995</v>
      </c>
      <c r="P47" s="10">
        <v>3.3835153658980803</v>
      </c>
    </row>
    <row r="48" spans="1:16" ht="15">
      <c r="A48" s="18" t="s">
        <v>169</v>
      </c>
      <c r="B48" s="8">
        <v>4.337251</v>
      </c>
      <c r="C48" s="8">
        <v>6.769824</v>
      </c>
      <c r="D48" s="13">
        <v>4.643641</v>
      </c>
      <c r="E48" s="8">
        <v>9.411769</v>
      </c>
      <c r="F48" s="13">
        <v>3.812558</v>
      </c>
      <c r="G48" s="8">
        <v>5.493042</v>
      </c>
      <c r="H48" s="13">
        <v>3.700076</v>
      </c>
      <c r="I48" s="13">
        <v>3.87783</v>
      </c>
      <c r="J48" s="13">
        <v>4.40954</v>
      </c>
      <c r="K48" s="13">
        <v>9.158536</v>
      </c>
      <c r="L48" s="13">
        <v>7.174772</v>
      </c>
      <c r="M48" s="13">
        <v>8.361328</v>
      </c>
      <c r="N48" s="13">
        <v>8.449016</v>
      </c>
      <c r="O48" s="8">
        <v>5.890447430645859</v>
      </c>
      <c r="P48" s="10">
        <v>5.822600948765529</v>
      </c>
    </row>
    <row r="49" spans="1:16" ht="15">
      <c r="A49" s="18" t="s">
        <v>170</v>
      </c>
      <c r="B49" s="8">
        <v>9.154202</v>
      </c>
      <c r="C49" s="8">
        <v>7.294817</v>
      </c>
      <c r="D49" s="13">
        <v>12.3248</v>
      </c>
      <c r="E49" s="8">
        <v>11.73378</v>
      </c>
      <c r="F49" s="13">
        <v>19.44915</v>
      </c>
      <c r="G49" s="8">
        <v>0</v>
      </c>
      <c r="H49" s="13">
        <v>0</v>
      </c>
      <c r="I49" s="13">
        <v>16.13514</v>
      </c>
      <c r="J49" s="13">
        <v>5.706478</v>
      </c>
      <c r="K49" s="13">
        <v>0</v>
      </c>
      <c r="L49" s="13">
        <v>0</v>
      </c>
      <c r="M49" s="13">
        <v>20.29322</v>
      </c>
      <c r="N49" s="13">
        <v>0</v>
      </c>
      <c r="O49" s="8">
        <v>8.544359289537867</v>
      </c>
      <c r="P49" s="10">
        <v>8.119221390173186</v>
      </c>
    </row>
    <row r="50" spans="1:16" ht="15">
      <c r="A50" s="18" t="s">
        <v>171</v>
      </c>
      <c r="B50" s="8">
        <v>0.6653096</v>
      </c>
      <c r="C50" s="8">
        <v>0.4017656</v>
      </c>
      <c r="D50" s="8">
        <v>0.1793905</v>
      </c>
      <c r="E50" s="8">
        <v>2.2479</v>
      </c>
      <c r="F50" s="8">
        <v>0</v>
      </c>
      <c r="G50" s="8">
        <v>1.364789</v>
      </c>
      <c r="H50" s="8">
        <v>0.3210052</v>
      </c>
      <c r="I50" s="8">
        <v>0.7499577</v>
      </c>
      <c r="J50" s="8">
        <v>0.2457306</v>
      </c>
      <c r="K50" s="8">
        <v>1.288387</v>
      </c>
      <c r="L50" s="13">
        <v>1.445278</v>
      </c>
      <c r="M50" s="8">
        <v>1.12377</v>
      </c>
      <c r="N50" s="8">
        <v>0.751922</v>
      </c>
      <c r="O50" s="8">
        <v>1.2114813607066988</v>
      </c>
      <c r="P50" s="10">
        <v>0.810232277822356</v>
      </c>
    </row>
    <row r="51" spans="1:16" ht="15">
      <c r="A51" s="18" t="s">
        <v>172</v>
      </c>
      <c r="B51" s="8">
        <v>0.2982196</v>
      </c>
      <c r="C51" s="8">
        <v>0.3995447</v>
      </c>
      <c r="D51" s="8">
        <v>0</v>
      </c>
      <c r="E51" s="8">
        <v>3.747012</v>
      </c>
      <c r="F51" s="8">
        <v>0</v>
      </c>
      <c r="G51" s="8">
        <v>3.041527</v>
      </c>
      <c r="H51" s="8">
        <v>0</v>
      </c>
      <c r="I51" s="8">
        <v>0</v>
      </c>
      <c r="J51" s="8">
        <v>0</v>
      </c>
      <c r="K51" s="8">
        <v>0</v>
      </c>
      <c r="L51" s="13">
        <v>0</v>
      </c>
      <c r="M51" s="8">
        <v>0</v>
      </c>
      <c r="N51" s="8">
        <v>0</v>
      </c>
      <c r="O51" s="8">
        <v>0</v>
      </c>
      <c r="P51" s="10">
        <v>0.45746117572232947</v>
      </c>
    </row>
    <row r="53" ht="15">
      <c r="A53" s="19" t="s">
        <v>206</v>
      </c>
    </row>
    <row r="54" ht="15">
      <c r="A54" s="19" t="s">
        <v>207</v>
      </c>
    </row>
    <row r="55" ht="15">
      <c r="A55" s="19" t="s">
        <v>205</v>
      </c>
    </row>
  </sheetData>
  <printOptions/>
  <pageMargins left="0.2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Wisconsin, Sociology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E. Oliver</dc:creator>
  <cp:keywords/>
  <dc:description/>
  <cp:lastModifiedBy>Pamela E. Oliver</cp:lastModifiedBy>
  <cp:lastPrinted>2000-10-30T17:13:56Z</cp:lastPrinted>
  <dcterms:created xsi:type="dcterms:W3CDTF">2000-10-29T21:18:38Z</dcterms:created>
  <dcterms:modified xsi:type="dcterms:W3CDTF">2000-10-30T18:38:35Z</dcterms:modified>
  <cp:category/>
  <cp:version/>
  <cp:contentType/>
  <cp:contentStatus/>
</cp:coreProperties>
</file>