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5880" windowHeight="3750" firstSheet="1" activeTab="8"/>
  </bookViews>
  <sheets>
    <sheet name="WI nonmiss" sheetId="1" r:id="rId1"/>
    <sheet name="Milwaukee" sheetId="2" r:id="rId2"/>
    <sheet name="Dane" sheetId="3" r:id="rId3"/>
    <sheet name="Kenosha" sheetId="4" r:id="rId4"/>
    <sheet name="Waukesha" sheetId="5" r:id="rId5"/>
    <sheet name="Rock" sheetId="6" r:id="rId6"/>
    <sheet name="Racine" sheetId="7" r:id="rId7"/>
    <sheet name="BigFive" sheetId="8" r:id="rId8"/>
    <sheet name="WiBalance" sheetId="9" r:id="rId9"/>
    <sheet name="Whi vio" sheetId="10" r:id="rId10"/>
    <sheet name="Blk vio" sheetId="11" r:id="rId11"/>
    <sheet name="Oth vio" sheetId="12" r:id="rId12"/>
    <sheet name="Hisp vio" sheetId="13" r:id="rId13"/>
    <sheet name="BW ratios" sheetId="14" r:id="rId14"/>
    <sheet name="BWrat trun" sheetId="15" r:id="rId15"/>
    <sheet name="Sheet10" sheetId="16" r:id="rId16"/>
    <sheet name="Sheet1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<sst xmlns="http://schemas.openxmlformats.org/spreadsheetml/2006/main" count="953" uniqueCount="23">
  <si>
    <t>White, NH</t>
  </si>
  <si>
    <t>VIOLENT OFFENSES</t>
  </si>
  <si>
    <t>ROBBERY/BURGLARY</t>
  </si>
  <si>
    <t>DRUG OFFENSES</t>
  </si>
  <si>
    <t>LARCENY/THEFT</t>
  </si>
  <si>
    <t>OTHER OFFENSES</t>
  </si>
  <si>
    <t>UNKNOWN</t>
  </si>
  <si>
    <t>Total</t>
  </si>
  <si>
    <t>White, NH total</t>
  </si>
  <si>
    <t>Black, NH</t>
  </si>
  <si>
    <t>Black, NH total</t>
  </si>
  <si>
    <t>Hispanic (Any)</t>
  </si>
  <si>
    <t>Hispanic</t>
  </si>
  <si>
    <t>Hispanic total</t>
  </si>
  <si>
    <t>Other/No Data</t>
  </si>
  <si>
    <t>Other/Unknown Race</t>
  </si>
  <si>
    <t>Other, Unk total</t>
  </si>
  <si>
    <t>* See X:\Prisons\DOC\doc_generate_state_annual_offense_tables_b.log</t>
  </si>
  <si>
    <t>* Unless otherwise indicated, this table and all others like it exclude n=9008 cases in which cgcmcty==.</t>
  </si>
  <si>
    <t>Moving Averages</t>
  </si>
  <si>
    <t>Black/White Ratio</t>
  </si>
  <si>
    <t>Total B/W</t>
  </si>
  <si>
    <t>Total B/w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</si>
</sst>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10"/>
      <name val="Courier New"/>
      <family val="3"/>
    </font>
    <font>
      <sz val="12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5"/>
      <name val="Arial"/>
      <family val="0"/>
    </font>
    <font>
      <sz val="8"/>
      <name val="Arial"/>
      <family val="2"/>
    </font>
    <font>
      <sz val="14.5"/>
      <name val="Arial"/>
      <family val="0"/>
    </font>
    <font>
      <sz val="12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Mke Other/Unk Race</a:t>
            </a:r>
          </a:p>
        </c:rich>
      </c:tx>
      <c:layout>
        <c:manualLayout>
          <c:xMode val="factor"/>
          <c:yMode val="factor"/>
          <c:x val="-0.00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65"/>
          <c:w val="0.70725"/>
          <c:h val="0.79375"/>
        </c:manualLayout>
      </c:layout>
      <c:lineChart>
        <c:grouping val="standard"/>
        <c:varyColors val="0"/>
        <c:ser>
          <c:idx val="0"/>
          <c:order val="0"/>
          <c:tx>
            <c:strRef>
              <c:f>Milwaukee!$Y$29</c:f>
              <c:strCache>
                <c:ptCount val="1"/>
                <c:pt idx="0">
                  <c:v>VIOLENT OFFENSES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Milwaukee!$Z$28:$AI$28</c:f>
              <c:numCache/>
            </c:numRef>
          </c:cat>
          <c:val>
            <c:numRef>
              <c:f>Milwaukee!$Z$29:$AI$29</c:f>
              <c:numCache/>
            </c:numRef>
          </c:val>
          <c:smooth val="0"/>
        </c:ser>
        <c:ser>
          <c:idx val="1"/>
          <c:order val="1"/>
          <c:tx>
            <c:strRef>
              <c:f>Milwaukee!$Y$30</c:f>
              <c:strCache>
                <c:ptCount val="1"/>
                <c:pt idx="0">
                  <c:v>ROBBERY/BURGLARY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Milwaukee!$Z$28:$AI$28</c:f>
              <c:numCache/>
            </c:numRef>
          </c:cat>
          <c:val>
            <c:numRef>
              <c:f>Milwaukee!$Z$30:$AI$30</c:f>
              <c:numCache/>
            </c:numRef>
          </c:val>
          <c:smooth val="0"/>
        </c:ser>
        <c:ser>
          <c:idx val="2"/>
          <c:order val="2"/>
          <c:tx>
            <c:strRef>
              <c:f>Milwaukee!$Y$31</c:f>
              <c:strCache>
                <c:ptCount val="1"/>
                <c:pt idx="0">
                  <c:v>DRUG OFFENSES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Milwaukee!$Z$28:$AI$28</c:f>
              <c:numCache/>
            </c:numRef>
          </c:cat>
          <c:val>
            <c:numRef>
              <c:f>Milwaukee!$Z$31:$AI$31</c:f>
              <c:numCache/>
            </c:numRef>
          </c:val>
          <c:smooth val="0"/>
        </c:ser>
        <c:ser>
          <c:idx val="3"/>
          <c:order val="3"/>
          <c:tx>
            <c:strRef>
              <c:f>Milwaukee!$Y$32</c:f>
              <c:strCache>
                <c:ptCount val="1"/>
                <c:pt idx="0">
                  <c:v>LARCENY/THEFT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Milwaukee!$Z$28:$AI$28</c:f>
              <c:numCache/>
            </c:numRef>
          </c:cat>
          <c:val>
            <c:numRef>
              <c:f>Milwaukee!$Z$32:$AI$32</c:f>
              <c:numCache/>
            </c:numRef>
          </c:val>
          <c:smooth val="0"/>
        </c:ser>
        <c:ser>
          <c:idx val="4"/>
          <c:order val="4"/>
          <c:tx>
            <c:strRef>
              <c:f>Milwaukee!$Y$33</c:f>
              <c:strCache>
                <c:ptCount val="1"/>
                <c:pt idx="0">
                  <c:v>OTHER OFFENSES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Milwaukee!$Z$28:$AI$28</c:f>
              <c:numCache/>
            </c:numRef>
          </c:cat>
          <c:val>
            <c:numRef>
              <c:f>Milwaukee!$Z$33:$AI$33</c:f>
              <c:numCache/>
            </c:numRef>
          </c:val>
          <c:smooth val="0"/>
        </c:ser>
        <c:ser>
          <c:idx val="5"/>
          <c:order val="5"/>
          <c:tx>
            <c:strRef>
              <c:f>Milwaukee!$Y$34</c:f>
              <c:strCache>
                <c:ptCount val="1"/>
                <c:pt idx="0">
                  <c:v>UNKNOWN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Milwaukee!$Z$28:$AI$28</c:f>
              <c:numCache/>
            </c:numRef>
          </c:cat>
          <c:val>
            <c:numRef>
              <c:f>Milwaukee!$Z$34:$AI$34</c:f>
              <c:numCache/>
            </c:numRef>
          </c:val>
          <c:smooth val="0"/>
        </c:ser>
        <c:marker val="1"/>
        <c:axId val="64378290"/>
        <c:axId val="42533699"/>
      </c:line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33699"/>
        <c:crosses val="autoZero"/>
        <c:auto val="1"/>
        <c:lblOffset val="100"/>
        <c:tickLblSkip val="1"/>
        <c:noMultiLvlLbl val="0"/>
      </c:catAx>
      <c:valAx>
        <c:axId val="42533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7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2515"/>
          <c:w val="0.2215"/>
          <c:h val="0.58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Whites Violation Only (3 year moving averages)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 Balance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WiBalance!$N$1:$W$1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WiBalance!$Z$8:$AI$8</c:f>
              <c:numCache>
                <c:ptCount val="10"/>
                <c:pt idx="0">
                  <c:v>12.811712999170563</c:v>
                </c:pt>
                <c:pt idx="1">
                  <c:v>13.689857645178222</c:v>
                </c:pt>
                <c:pt idx="2">
                  <c:v>14.175216086427787</c:v>
                </c:pt>
                <c:pt idx="3">
                  <c:v>14.78942268393395</c:v>
                </c:pt>
                <c:pt idx="4">
                  <c:v>14.64852698614226</c:v>
                </c:pt>
                <c:pt idx="5">
                  <c:v>15.603208541181138</c:v>
                </c:pt>
                <c:pt idx="6">
                  <c:v>16.194799773931578</c:v>
                </c:pt>
                <c:pt idx="7">
                  <c:v>19.004762183242956</c:v>
                </c:pt>
                <c:pt idx="8">
                  <c:v>21.82050618403144</c:v>
                </c:pt>
                <c:pt idx="9">
                  <c:v>24.382100108346894</c:v>
                </c:pt>
              </c:numCache>
            </c:numRef>
          </c:val>
          <c:smooth val="0"/>
        </c:ser>
        <c:ser>
          <c:idx val="1"/>
          <c:order val="1"/>
          <c:tx>
            <c:v>Milwaukee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Milwaukee!$Z$8:$AI$8</c:f>
              <c:numCache>
                <c:ptCount val="10"/>
                <c:pt idx="0">
                  <c:v>11.657339582030119</c:v>
                </c:pt>
                <c:pt idx="1">
                  <c:v>12.347846668176471</c:v>
                </c:pt>
                <c:pt idx="2">
                  <c:v>12.832022686872882</c:v>
                </c:pt>
                <c:pt idx="3">
                  <c:v>13.280456551539453</c:v>
                </c:pt>
                <c:pt idx="4">
                  <c:v>15.301043408066677</c:v>
                </c:pt>
                <c:pt idx="5">
                  <c:v>19.084143861104057</c:v>
                </c:pt>
                <c:pt idx="6">
                  <c:v>23.467899966339143</c:v>
                </c:pt>
                <c:pt idx="7">
                  <c:v>26.876039544694255</c:v>
                </c:pt>
                <c:pt idx="8">
                  <c:v>31.876372611800104</c:v>
                </c:pt>
                <c:pt idx="9">
                  <c:v>34.640767693372986</c:v>
                </c:pt>
              </c:numCache>
            </c:numRef>
          </c:val>
          <c:smooth val="0"/>
        </c:ser>
        <c:ser>
          <c:idx val="2"/>
          <c:order val="2"/>
          <c:tx>
            <c:v>Dane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Dane!$Z$8:$AI$8</c:f>
              <c:numCache>
                <c:ptCount val="10"/>
                <c:pt idx="0">
                  <c:v>13.986220258073725</c:v>
                </c:pt>
                <c:pt idx="1">
                  <c:v>15.485559034391065</c:v>
                </c:pt>
                <c:pt idx="2">
                  <c:v>17.616882712533908</c:v>
                </c:pt>
                <c:pt idx="3">
                  <c:v>19.12955926608258</c:v>
                </c:pt>
                <c:pt idx="4">
                  <c:v>18.66073993972319</c:v>
                </c:pt>
                <c:pt idx="5">
                  <c:v>17.637567533171985</c:v>
                </c:pt>
                <c:pt idx="6">
                  <c:v>15.386591164789644</c:v>
                </c:pt>
                <c:pt idx="7">
                  <c:v>18.418667600273128</c:v>
                </c:pt>
                <c:pt idx="8">
                  <c:v>23.1087178684615</c:v>
                </c:pt>
                <c:pt idx="9">
                  <c:v>27.770686521742817</c:v>
                </c:pt>
              </c:numCache>
            </c:numRef>
          </c:val>
          <c:smooth val="0"/>
        </c:ser>
        <c:ser>
          <c:idx val="3"/>
          <c:order val="3"/>
          <c:tx>
            <c:v>Kenosha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Kenosha!$Z$8:$AI$8</c:f>
              <c:numCache>
                <c:ptCount val="10"/>
                <c:pt idx="0">
                  <c:v>47.989344967058486</c:v>
                </c:pt>
                <c:pt idx="1">
                  <c:v>48.324760110327084</c:v>
                </c:pt>
                <c:pt idx="2">
                  <c:v>43.821886518141675</c:v>
                </c:pt>
                <c:pt idx="3">
                  <c:v>49.3121777622863</c:v>
                </c:pt>
                <c:pt idx="4">
                  <c:v>53.17955965285836</c:v>
                </c:pt>
                <c:pt idx="5">
                  <c:v>56.347470350700036</c:v>
                </c:pt>
                <c:pt idx="6">
                  <c:v>61.59925888959125</c:v>
                </c:pt>
                <c:pt idx="7">
                  <c:v>72.18770477232601</c:v>
                </c:pt>
                <c:pt idx="8">
                  <c:v>83.87433502680041</c:v>
                </c:pt>
                <c:pt idx="9">
                  <c:v>85.70444449218333</c:v>
                </c:pt>
              </c:numCache>
            </c:numRef>
          </c:val>
          <c:smooth val="0"/>
        </c:ser>
        <c:ser>
          <c:idx val="4"/>
          <c:order val="4"/>
          <c:tx>
            <c:v>Waukesha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Waukesha!$Z$8:$AI$8</c:f>
              <c:numCache>
                <c:ptCount val="10"/>
                <c:pt idx="0">
                  <c:v>10.676581133134848</c:v>
                </c:pt>
                <c:pt idx="1">
                  <c:v>12.10149639884492</c:v>
                </c:pt>
                <c:pt idx="2">
                  <c:v>12.477073033649837</c:v>
                </c:pt>
                <c:pt idx="3">
                  <c:v>12.464314770946482</c:v>
                </c:pt>
                <c:pt idx="4">
                  <c:v>12.623762467883774</c:v>
                </c:pt>
                <c:pt idx="5">
                  <c:v>13.475192587229584</c:v>
                </c:pt>
                <c:pt idx="6">
                  <c:v>14.294827832330535</c:v>
                </c:pt>
                <c:pt idx="7">
                  <c:v>18.146081290175033</c:v>
                </c:pt>
                <c:pt idx="8">
                  <c:v>22.966736717970736</c:v>
                </c:pt>
                <c:pt idx="9">
                  <c:v>26.951334875269183</c:v>
                </c:pt>
              </c:numCache>
            </c:numRef>
          </c:val>
          <c:smooth val="0"/>
        </c:ser>
        <c:ser>
          <c:idx val="5"/>
          <c:order val="5"/>
          <c:tx>
            <c:v>Rock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Rock!$Z$8:$AI$8</c:f>
              <c:numCache>
                <c:ptCount val="10"/>
                <c:pt idx="0">
                  <c:v>30.23918763610174</c:v>
                </c:pt>
                <c:pt idx="1">
                  <c:v>29.73568518911762</c:v>
                </c:pt>
                <c:pt idx="2">
                  <c:v>30.519932426144013</c:v>
                </c:pt>
                <c:pt idx="3">
                  <c:v>34.7212114459357</c:v>
                </c:pt>
                <c:pt idx="4">
                  <c:v>40.596841111065594</c:v>
                </c:pt>
                <c:pt idx="5">
                  <c:v>40.80695960910759</c:v>
                </c:pt>
                <c:pt idx="6">
                  <c:v>38.57138798573993</c:v>
                </c:pt>
                <c:pt idx="7">
                  <c:v>44.510893820711054</c:v>
                </c:pt>
                <c:pt idx="8">
                  <c:v>51.79803928147322</c:v>
                </c:pt>
                <c:pt idx="9">
                  <c:v>58.34141912701442</c:v>
                </c:pt>
              </c:numCache>
            </c:numRef>
          </c:val>
          <c:smooth val="0"/>
        </c:ser>
        <c:ser>
          <c:idx val="6"/>
          <c:order val="6"/>
          <c:tx>
            <c:v>Racine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Racine!$Z$8:$AI$8</c:f>
              <c:numCache>
                <c:ptCount val="10"/>
                <c:pt idx="0">
                  <c:v>20.184081958902063</c:v>
                </c:pt>
                <c:pt idx="1">
                  <c:v>18.57176989410851</c:v>
                </c:pt>
                <c:pt idx="2">
                  <c:v>19.614391343493086</c:v>
                </c:pt>
                <c:pt idx="3">
                  <c:v>22.024713115184156</c:v>
                </c:pt>
                <c:pt idx="4">
                  <c:v>25.372343777336084</c:v>
                </c:pt>
                <c:pt idx="5">
                  <c:v>26.971062253383995</c:v>
                </c:pt>
                <c:pt idx="6">
                  <c:v>26.373045912841693</c:v>
                </c:pt>
                <c:pt idx="7">
                  <c:v>31.85576023383207</c:v>
                </c:pt>
                <c:pt idx="8">
                  <c:v>36.24432090286006</c:v>
                </c:pt>
                <c:pt idx="9">
                  <c:v>39.90754808731093</c:v>
                </c:pt>
              </c:numCache>
            </c:numRef>
          </c:val>
          <c:smooth val="0"/>
        </c:ser>
        <c:marker val="1"/>
        <c:axId val="47258972"/>
        <c:axId val="22677565"/>
      </c:line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77565"/>
        <c:crosses val="autoZero"/>
        <c:auto val="1"/>
        <c:lblOffset val="100"/>
        <c:noMultiLvlLbl val="0"/>
      </c:catAx>
      <c:valAx>
        <c:axId val="2267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prision admits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58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Black  Violators Only (3 year moving averages)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 Balance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WiBalance!$N$1:$W$1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WiBalance!$Z$17:$AI$17</c:f>
              <c:numCache>
                <c:ptCount val="10"/>
                <c:pt idx="0">
                  <c:v>178.0179457218499</c:v>
                </c:pt>
                <c:pt idx="1">
                  <c:v>193.90700232432837</c:v>
                </c:pt>
                <c:pt idx="2">
                  <c:v>217.12145318595717</c:v>
                </c:pt>
                <c:pt idx="3">
                  <c:v>257.0762127322423</c:v>
                </c:pt>
                <c:pt idx="4">
                  <c:v>273.4648816587303</c:v>
                </c:pt>
                <c:pt idx="5">
                  <c:v>310.04123479590413</c:v>
                </c:pt>
                <c:pt idx="6">
                  <c:v>371.93312242018237</c:v>
                </c:pt>
                <c:pt idx="7">
                  <c:v>505.84230951561767</c:v>
                </c:pt>
                <c:pt idx="8">
                  <c:v>717.3729204806577</c:v>
                </c:pt>
                <c:pt idx="9">
                  <c:v>822.8093385126463</c:v>
                </c:pt>
              </c:numCache>
            </c:numRef>
          </c:val>
          <c:smooth val="0"/>
        </c:ser>
        <c:ser>
          <c:idx val="1"/>
          <c:order val="1"/>
          <c:tx>
            <c:v>Milwaukee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Milwaukee!$Z$17:$AI$17</c:f>
              <c:numCache>
                <c:ptCount val="10"/>
                <c:pt idx="0">
                  <c:v>144.6093530352191</c:v>
                </c:pt>
                <c:pt idx="1">
                  <c:v>151.56688457295522</c:v>
                </c:pt>
                <c:pt idx="2">
                  <c:v>161.06958594716556</c:v>
                </c:pt>
                <c:pt idx="3">
                  <c:v>188.91015008387845</c:v>
                </c:pt>
                <c:pt idx="4">
                  <c:v>221.04011389092716</c:v>
                </c:pt>
                <c:pt idx="5">
                  <c:v>275.6031356934064</c:v>
                </c:pt>
                <c:pt idx="6">
                  <c:v>334.24742548277965</c:v>
                </c:pt>
                <c:pt idx="7">
                  <c:v>420.4608997709241</c:v>
                </c:pt>
                <c:pt idx="8">
                  <c:v>485.01701388150383</c:v>
                </c:pt>
                <c:pt idx="9">
                  <c:v>524.5862724181068</c:v>
                </c:pt>
              </c:numCache>
            </c:numRef>
          </c:val>
          <c:smooth val="0"/>
        </c:ser>
        <c:ser>
          <c:idx val="2"/>
          <c:order val="2"/>
          <c:tx>
            <c:v>Dane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Dane!$Z$17:$AI$17</c:f>
              <c:numCache>
                <c:ptCount val="10"/>
                <c:pt idx="0">
                  <c:v>419.2114657273997</c:v>
                </c:pt>
                <c:pt idx="1">
                  <c:v>469.85160366596466</c:v>
                </c:pt>
                <c:pt idx="2">
                  <c:v>514.4349115731505</c:v>
                </c:pt>
                <c:pt idx="3">
                  <c:v>564.9847930194161</c:v>
                </c:pt>
                <c:pt idx="4">
                  <c:v>596.0997102808714</c:v>
                </c:pt>
                <c:pt idx="5">
                  <c:v>670.7112656857904</c:v>
                </c:pt>
                <c:pt idx="6">
                  <c:v>742.9743828896986</c:v>
                </c:pt>
                <c:pt idx="7">
                  <c:v>894.1755639570747</c:v>
                </c:pt>
                <c:pt idx="8">
                  <c:v>1057.696928236621</c:v>
                </c:pt>
                <c:pt idx="9">
                  <c:v>1170.2545438154186</c:v>
                </c:pt>
              </c:numCache>
            </c:numRef>
          </c:val>
          <c:smooth val="0"/>
        </c:ser>
        <c:ser>
          <c:idx val="3"/>
          <c:order val="3"/>
          <c:tx>
            <c:v>Kenosha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Kenosha!$Z$17:$AI$17</c:f>
              <c:numCache>
                <c:ptCount val="10"/>
                <c:pt idx="0">
                  <c:v>952.1707671930617</c:v>
                </c:pt>
                <c:pt idx="1">
                  <c:v>928.9999645599988</c:v>
                </c:pt>
                <c:pt idx="2">
                  <c:v>879.5914226755581</c:v>
                </c:pt>
                <c:pt idx="3">
                  <c:v>940.4787724096091</c:v>
                </c:pt>
                <c:pt idx="4">
                  <c:v>998.5337870708794</c:v>
                </c:pt>
                <c:pt idx="5">
                  <c:v>1067.8631620133447</c:v>
                </c:pt>
                <c:pt idx="6">
                  <c:v>1112.2532253909028</c:v>
                </c:pt>
                <c:pt idx="7">
                  <c:v>1230.314978177451</c:v>
                </c:pt>
                <c:pt idx="8">
                  <c:v>1386.561732007878</c:v>
                </c:pt>
                <c:pt idx="9">
                  <c:v>1416.6937103905962</c:v>
                </c:pt>
              </c:numCache>
            </c:numRef>
          </c:val>
          <c:smooth val="0"/>
        </c:ser>
        <c:ser>
          <c:idx val="4"/>
          <c:order val="4"/>
          <c:tx>
            <c:v>Waukesha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Waukesha!$Z$17:$AI$17</c:f>
              <c:numCache>
                <c:ptCount val="10"/>
                <c:pt idx="0">
                  <c:v>609.5567366019256</c:v>
                </c:pt>
                <c:pt idx="1">
                  <c:v>645.7487759273162</c:v>
                </c:pt>
                <c:pt idx="2">
                  <c:v>617.2457867367124</c:v>
                </c:pt>
                <c:pt idx="3">
                  <c:v>857.8614882702441</c:v>
                </c:pt>
                <c:pt idx="4">
                  <c:v>926.9061713824086</c:v>
                </c:pt>
                <c:pt idx="5">
                  <c:v>968.3906754142749</c:v>
                </c:pt>
                <c:pt idx="6">
                  <c:v>963.4081794799744</c:v>
                </c:pt>
                <c:pt idx="7">
                  <c:v>1113.701474505386</c:v>
                </c:pt>
                <c:pt idx="8">
                  <c:v>1347.6833841700457</c:v>
                </c:pt>
                <c:pt idx="9">
                  <c:v>1484.2517384444575</c:v>
                </c:pt>
              </c:numCache>
            </c:numRef>
          </c:val>
          <c:smooth val="0"/>
        </c:ser>
        <c:ser>
          <c:idx val="5"/>
          <c:order val="5"/>
          <c:tx>
            <c:v>Rock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Rock!$Z$17:$AI$17</c:f>
              <c:numCache>
                <c:ptCount val="10"/>
                <c:pt idx="0">
                  <c:v>383.0346568304416</c:v>
                </c:pt>
                <c:pt idx="1">
                  <c:v>329.3688349634714</c:v>
                </c:pt>
                <c:pt idx="2">
                  <c:v>344.4316634801972</c:v>
                </c:pt>
                <c:pt idx="3">
                  <c:v>462.6247401658465</c:v>
                </c:pt>
                <c:pt idx="4">
                  <c:v>595.954701913583</c:v>
                </c:pt>
                <c:pt idx="5">
                  <c:v>706.0840451654663</c:v>
                </c:pt>
                <c:pt idx="6">
                  <c:v>668.4409469648531</c:v>
                </c:pt>
                <c:pt idx="7">
                  <c:v>797.462896560803</c:v>
                </c:pt>
                <c:pt idx="8">
                  <c:v>850.3755249212505</c:v>
                </c:pt>
                <c:pt idx="9">
                  <c:v>981.9770181858506</c:v>
                </c:pt>
              </c:numCache>
            </c:numRef>
          </c:val>
          <c:smooth val="0"/>
        </c:ser>
        <c:ser>
          <c:idx val="6"/>
          <c:order val="6"/>
          <c:tx>
            <c:v>Racine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Racine!$Z$17:$AI$17</c:f>
              <c:numCache>
                <c:ptCount val="10"/>
                <c:pt idx="0">
                  <c:v>270.8742841003524</c:v>
                </c:pt>
                <c:pt idx="1">
                  <c:v>285.70102338602584</c:v>
                </c:pt>
                <c:pt idx="2">
                  <c:v>338.3745981803456</c:v>
                </c:pt>
                <c:pt idx="3">
                  <c:v>417.5586394276879</c:v>
                </c:pt>
                <c:pt idx="4">
                  <c:v>490.26998210743204</c:v>
                </c:pt>
                <c:pt idx="5">
                  <c:v>476.78755062114186</c:v>
                </c:pt>
                <c:pt idx="6">
                  <c:v>449.5520695999223</c:v>
                </c:pt>
                <c:pt idx="7">
                  <c:v>429.31264354807945</c:v>
                </c:pt>
                <c:pt idx="8">
                  <c:v>516.1831108888933</c:v>
                </c:pt>
                <c:pt idx="9">
                  <c:v>573.7399069750511</c:v>
                </c:pt>
              </c:numCache>
            </c:numRef>
          </c:val>
          <c:smooth val="0"/>
        </c:ser>
        <c:marker val="1"/>
        <c:axId val="2771494"/>
        <c:axId val="24943447"/>
      </c:lineChart>
      <c:catAx>
        <c:axId val="277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43447"/>
        <c:crosses val="autoZero"/>
        <c:auto val="1"/>
        <c:lblOffset val="100"/>
        <c:noMultiLvlLbl val="0"/>
      </c:catAx>
      <c:valAx>
        <c:axId val="2494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prison admits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1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"Other"  Violators Only (3 year moving averages)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 Balance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WiBalance!$N$1:$W$1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WiBalance!$Z$35:$AI$35</c:f>
              <c:numCache>
                <c:ptCount val="10"/>
                <c:pt idx="0">
                  <c:v>51.0382964766615</c:v>
                </c:pt>
                <c:pt idx="1">
                  <c:v>54.02400168962237</c:v>
                </c:pt>
                <c:pt idx="2">
                  <c:v>65.650832360611</c:v>
                </c:pt>
                <c:pt idx="3">
                  <c:v>70.74844954921612</c:v>
                </c:pt>
                <c:pt idx="4">
                  <c:v>83.19321626050652</c:v>
                </c:pt>
                <c:pt idx="5">
                  <c:v>86.84293093964747</c:v>
                </c:pt>
                <c:pt idx="6">
                  <c:v>86.80347927984512</c:v>
                </c:pt>
                <c:pt idx="7">
                  <c:v>97.10328891434325</c:v>
                </c:pt>
                <c:pt idx="8">
                  <c:v>114.8714360664164</c:v>
                </c:pt>
                <c:pt idx="9">
                  <c:v>131.73112199291702</c:v>
                </c:pt>
              </c:numCache>
            </c:numRef>
          </c:val>
          <c:smooth val="0"/>
        </c:ser>
        <c:ser>
          <c:idx val="1"/>
          <c:order val="1"/>
          <c:tx>
            <c:v>Milwaukee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Milwaukee!$Z$35:$AI$35</c:f>
              <c:numCache>
                <c:ptCount val="10"/>
                <c:pt idx="0">
                  <c:v>29.84269142637916</c:v>
                </c:pt>
                <c:pt idx="1">
                  <c:v>36.12218845431237</c:v>
                </c:pt>
                <c:pt idx="2">
                  <c:v>50.00374097448662</c:v>
                </c:pt>
                <c:pt idx="3">
                  <c:v>49.04047360119541</c:v>
                </c:pt>
                <c:pt idx="4">
                  <c:v>59.2463565596834</c:v>
                </c:pt>
                <c:pt idx="5">
                  <c:v>62.46660383408838</c:v>
                </c:pt>
                <c:pt idx="6">
                  <c:v>132.44055300572626</c:v>
                </c:pt>
                <c:pt idx="7">
                  <c:v>193.02582948709608</c:v>
                </c:pt>
                <c:pt idx="8">
                  <c:v>288.8106392671327</c:v>
                </c:pt>
                <c:pt idx="9">
                  <c:v>309.19692909546984</c:v>
                </c:pt>
              </c:numCache>
            </c:numRef>
          </c:val>
          <c:smooth val="0"/>
        </c:ser>
        <c:ser>
          <c:idx val="2"/>
          <c:order val="2"/>
          <c:tx>
            <c:v>Dane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Dane!$Z$35:$AI$35</c:f>
              <c:numCache>
                <c:ptCount val="10"/>
                <c:pt idx="0">
                  <c:v>24.209011336262822</c:v>
                </c:pt>
                <c:pt idx="1">
                  <c:v>25.12729702961592</c:v>
                </c:pt>
                <c:pt idx="2">
                  <c:v>41.303605453478866</c:v>
                </c:pt>
                <c:pt idx="3">
                  <c:v>47.13106787445937</c:v>
                </c:pt>
                <c:pt idx="4">
                  <c:v>48.28715718100892</c:v>
                </c:pt>
                <c:pt idx="5">
                  <c:v>38.48419139890094</c:v>
                </c:pt>
                <c:pt idx="6">
                  <c:v>26.91092758181759</c:v>
                </c:pt>
                <c:pt idx="7">
                  <c:v>28.141893511505373</c:v>
                </c:pt>
                <c:pt idx="8">
                  <c:v>37.93612244224702</c:v>
                </c:pt>
                <c:pt idx="9">
                  <c:v>46.38229814148501</c:v>
                </c:pt>
              </c:numCache>
            </c:numRef>
          </c:val>
          <c:smooth val="0"/>
        </c:ser>
        <c:ser>
          <c:idx val="3"/>
          <c:order val="3"/>
          <c:tx>
            <c:v>Kenosha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Kenosha!$Z$35:$AI$35</c:f>
              <c:numCache>
                <c:ptCount val="10"/>
                <c:pt idx="0">
                  <c:v>218.0277349768875</c:v>
                </c:pt>
                <c:pt idx="1">
                  <c:v>172.08264395411854</c:v>
                </c:pt>
                <c:pt idx="2">
                  <c:v>136.82512580686654</c:v>
                </c:pt>
                <c:pt idx="3">
                  <c:v>174.8088672678053</c:v>
                </c:pt>
                <c:pt idx="4">
                  <c:v>218.25348522810296</c:v>
                </c:pt>
                <c:pt idx="5">
                  <c:v>237.9195725239646</c:v>
                </c:pt>
                <c:pt idx="6">
                  <c:v>158.3400144137289</c:v>
                </c:pt>
                <c:pt idx="7">
                  <c:v>151.21627821320237</c:v>
                </c:pt>
                <c:pt idx="8">
                  <c:v>206.36190486878854</c:v>
                </c:pt>
                <c:pt idx="9">
                  <c:v>244.81793820933166</c:v>
                </c:pt>
              </c:numCache>
            </c:numRef>
          </c:val>
          <c:smooth val="0"/>
        </c:ser>
        <c:ser>
          <c:idx val="4"/>
          <c:order val="4"/>
          <c:tx>
            <c:v>Waukesha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Waukesha!$Z$35:$AI$35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16.404199475065617</c:v>
                </c:pt>
                <c:pt idx="3">
                  <c:v>31.81489449741112</c:v>
                </c:pt>
                <c:pt idx="4">
                  <c:v>46.3900293174082</c:v>
                </c:pt>
                <c:pt idx="5">
                  <c:v>50.77585063236338</c:v>
                </c:pt>
                <c:pt idx="6">
                  <c:v>55.019243660332336</c:v>
                </c:pt>
                <c:pt idx="7">
                  <c:v>53.008501351957314</c:v>
                </c:pt>
                <c:pt idx="8">
                  <c:v>73.84797803443132</c:v>
                </c:pt>
                <c:pt idx="9">
                  <c:v>81.29083497617529</c:v>
                </c:pt>
              </c:numCache>
            </c:numRef>
          </c:val>
          <c:smooth val="0"/>
        </c:ser>
        <c:ser>
          <c:idx val="5"/>
          <c:order val="5"/>
          <c:tx>
            <c:v>Rock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Rock!$Z$35:$AI$35</c:f>
              <c:numCache>
                <c:ptCount val="10"/>
                <c:pt idx="0">
                  <c:v>0</c:v>
                </c:pt>
                <c:pt idx="1">
                  <c:v>46.1361014994233</c:v>
                </c:pt>
                <c:pt idx="2">
                  <c:v>67.96539641319758</c:v>
                </c:pt>
                <c:pt idx="3">
                  <c:v>109.58004476941898</c:v>
                </c:pt>
                <c:pt idx="4">
                  <c:v>83.20288419076232</c:v>
                </c:pt>
                <c:pt idx="5">
                  <c:v>157.32446242993373</c:v>
                </c:pt>
                <c:pt idx="6">
                  <c:v>171.05015718383962</c:v>
                </c:pt>
                <c:pt idx="7">
                  <c:v>205.1995720582212</c:v>
                </c:pt>
                <c:pt idx="8">
                  <c:v>160.84828610857792</c:v>
                </c:pt>
                <c:pt idx="9">
                  <c:v>158.26191449767595</c:v>
                </c:pt>
              </c:numCache>
            </c:numRef>
          </c:val>
          <c:smooth val="0"/>
        </c:ser>
        <c:ser>
          <c:idx val="6"/>
          <c:order val="6"/>
          <c:tx>
            <c:v>Racine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Racine!$Z$35:$AI$35</c:f>
              <c:numCache>
                <c:ptCount val="10"/>
                <c:pt idx="0">
                  <c:v>33.06878306878307</c:v>
                </c:pt>
                <c:pt idx="1">
                  <c:v>42.997039121070124</c:v>
                </c:pt>
                <c:pt idx="2">
                  <c:v>63.01705914109015</c:v>
                </c:pt>
                <c:pt idx="3">
                  <c:v>98.54172765366884</c:v>
                </c:pt>
                <c:pt idx="4">
                  <c:v>96.0577645950746</c:v>
                </c:pt>
                <c:pt idx="5">
                  <c:v>76.03774457505457</c:v>
                </c:pt>
                <c:pt idx="6">
                  <c:v>53.117255333321815</c:v>
                </c:pt>
                <c:pt idx="7">
                  <c:v>34.65003465003465</c:v>
                </c:pt>
                <c:pt idx="8">
                  <c:v>51.06231103276894</c:v>
                </c:pt>
                <c:pt idx="9">
                  <c:v>24.61841457410143</c:v>
                </c:pt>
              </c:numCache>
            </c:numRef>
          </c:val>
          <c:smooth val="0"/>
        </c:ser>
        <c:ser>
          <c:idx val="7"/>
          <c:order val="7"/>
          <c:tx>
            <c:v>Big5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BigFive!$Z$35:$AI$35</c:f>
              <c:numCache>
                <c:ptCount val="10"/>
                <c:pt idx="0">
                  <c:v>30.908728344312856</c:v>
                </c:pt>
                <c:pt idx="1">
                  <c:v>32.74658237679202</c:v>
                </c:pt>
                <c:pt idx="2">
                  <c:v>46.39528835275141</c:v>
                </c:pt>
                <c:pt idx="3">
                  <c:v>61.0037063456629</c:v>
                </c:pt>
                <c:pt idx="4">
                  <c:v>65.06204455125868</c:v>
                </c:pt>
                <c:pt idx="5">
                  <c:v>65.34768501318868</c:v>
                </c:pt>
                <c:pt idx="6">
                  <c:v>53.594948748877584</c:v>
                </c:pt>
                <c:pt idx="7">
                  <c:v>54.471004022795036</c:v>
                </c:pt>
                <c:pt idx="8">
                  <c:v>66.02084153896969</c:v>
                </c:pt>
                <c:pt idx="9">
                  <c:v>72.62996255215884</c:v>
                </c:pt>
              </c:numCache>
            </c:numRef>
          </c:val>
          <c:smooth val="0"/>
        </c:ser>
        <c:marker val="1"/>
        <c:axId val="23164432"/>
        <c:axId val="7153297"/>
      </c:line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53297"/>
        <c:crosses val="autoZero"/>
        <c:auto val="1"/>
        <c:lblOffset val="100"/>
        <c:noMultiLvlLbl val="0"/>
      </c:catAx>
      <c:valAx>
        <c:axId val="7153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prison admits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6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Hispanic  Violators Only (3 year moving averages)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 Balance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WiBalance!$N$1:$W$1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WiBalance!$Z$26:$AI$26</c:f>
              <c:numCache>
                <c:ptCount val="10"/>
                <c:pt idx="0">
                  <c:v>46.61319275039748</c:v>
                </c:pt>
                <c:pt idx="1">
                  <c:v>45.48115496352327</c:v>
                </c:pt>
                <c:pt idx="2">
                  <c:v>42.79418053796909</c:v>
                </c:pt>
                <c:pt idx="3">
                  <c:v>53.54179366844179</c:v>
                </c:pt>
                <c:pt idx="4">
                  <c:v>53.42130463837042</c:v>
                </c:pt>
                <c:pt idx="5">
                  <c:v>70.87647234202835</c:v>
                </c:pt>
                <c:pt idx="6">
                  <c:v>76.75472771425099</c:v>
                </c:pt>
                <c:pt idx="7">
                  <c:v>96.6916250527322</c:v>
                </c:pt>
                <c:pt idx="8">
                  <c:v>109.82581107231935</c:v>
                </c:pt>
                <c:pt idx="9">
                  <c:v>121.6929924837421</c:v>
                </c:pt>
              </c:numCache>
            </c:numRef>
          </c:val>
          <c:smooth val="0"/>
        </c:ser>
        <c:ser>
          <c:idx val="1"/>
          <c:order val="1"/>
          <c:tx>
            <c:v>Milwaukee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Milwaukee!$Z$26:$AI$26</c:f>
              <c:numCache>
                <c:ptCount val="10"/>
                <c:pt idx="0">
                  <c:v>41.60029732210251</c:v>
                </c:pt>
                <c:pt idx="1">
                  <c:v>43.87252335226729</c:v>
                </c:pt>
                <c:pt idx="2">
                  <c:v>47.65129090252493</c:v>
                </c:pt>
                <c:pt idx="3">
                  <c:v>54.20648926891465</c:v>
                </c:pt>
                <c:pt idx="4">
                  <c:v>71.13754236366128</c:v>
                </c:pt>
                <c:pt idx="5">
                  <c:v>91.26099696417725</c:v>
                </c:pt>
                <c:pt idx="6">
                  <c:v>103.610589014317</c:v>
                </c:pt>
                <c:pt idx="7">
                  <c:v>114.89896011666185</c:v>
                </c:pt>
                <c:pt idx="8">
                  <c:v>117.50098754165163</c:v>
                </c:pt>
                <c:pt idx="9">
                  <c:v>125.18078872220774</c:v>
                </c:pt>
              </c:numCache>
            </c:numRef>
          </c:val>
          <c:smooth val="0"/>
        </c:ser>
        <c:ser>
          <c:idx val="2"/>
          <c:order val="2"/>
          <c:tx>
            <c:v>Dane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Dane!$Z$26:$AI$26</c:f>
              <c:numCache>
                <c:ptCount val="10"/>
                <c:pt idx="0">
                  <c:v>33.850238165553215</c:v>
                </c:pt>
                <c:pt idx="1">
                  <c:v>42.86727205352756</c:v>
                </c:pt>
                <c:pt idx="2">
                  <c:v>35.16864787627873</c:v>
                </c:pt>
                <c:pt idx="3">
                  <c:v>69.63111739441887</c:v>
                </c:pt>
                <c:pt idx="4">
                  <c:v>78.51922886982403</c:v>
                </c:pt>
                <c:pt idx="5">
                  <c:v>92.7037537656439</c:v>
                </c:pt>
                <c:pt idx="6">
                  <c:v>64.00054501800325</c:v>
                </c:pt>
                <c:pt idx="7">
                  <c:v>52.418860656274326</c:v>
                </c:pt>
                <c:pt idx="8">
                  <c:v>48.78511825120537</c:v>
                </c:pt>
                <c:pt idx="9">
                  <c:v>56.47946965110394</c:v>
                </c:pt>
              </c:numCache>
            </c:numRef>
          </c:val>
          <c:smooth val="0"/>
        </c:ser>
        <c:ser>
          <c:idx val="3"/>
          <c:order val="3"/>
          <c:tx>
            <c:v>Kenosha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Kenosha!$Z$26:$AI$26</c:f>
              <c:numCache>
                <c:ptCount val="10"/>
                <c:pt idx="0">
                  <c:v>170.75888908544135</c:v>
                </c:pt>
                <c:pt idx="1">
                  <c:v>166.64035765313812</c:v>
                </c:pt>
                <c:pt idx="2">
                  <c:v>184.32831474740206</c:v>
                </c:pt>
                <c:pt idx="3">
                  <c:v>202.0854555944543</c:v>
                </c:pt>
                <c:pt idx="4">
                  <c:v>228.67043830541297</c:v>
                </c:pt>
                <c:pt idx="5">
                  <c:v>247.2266385709382</c:v>
                </c:pt>
                <c:pt idx="6">
                  <c:v>237.53242791071</c:v>
                </c:pt>
                <c:pt idx="7">
                  <c:v>251.04861375221768</c:v>
                </c:pt>
                <c:pt idx="8">
                  <c:v>234.33363653171128</c:v>
                </c:pt>
                <c:pt idx="9">
                  <c:v>239.4060595173309</c:v>
                </c:pt>
              </c:numCache>
            </c:numRef>
          </c:val>
          <c:smooth val="0"/>
        </c:ser>
        <c:ser>
          <c:idx val="4"/>
          <c:order val="4"/>
          <c:tx>
            <c:v>Waukesha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Waukesha!$Z$26:$AI$26</c:f>
              <c:numCache>
                <c:ptCount val="10"/>
                <c:pt idx="0">
                  <c:v>60.89467242460054</c:v>
                </c:pt>
                <c:pt idx="1">
                  <c:v>56.86719348319719</c:v>
                </c:pt>
                <c:pt idx="2">
                  <c:v>70.34842814590239</c:v>
                </c:pt>
                <c:pt idx="3">
                  <c:v>56.04449080535412</c:v>
                </c:pt>
                <c:pt idx="4">
                  <c:v>57.56813147648159</c:v>
                </c:pt>
                <c:pt idx="5">
                  <c:v>65.64411908323055</c:v>
                </c:pt>
                <c:pt idx="6">
                  <c:v>83.00856425299747</c:v>
                </c:pt>
                <c:pt idx="7">
                  <c:v>135.90659196956588</c:v>
                </c:pt>
                <c:pt idx="8">
                  <c:v>137.3646859420512</c:v>
                </c:pt>
                <c:pt idx="9">
                  <c:v>158.64804799116664</c:v>
                </c:pt>
              </c:numCache>
            </c:numRef>
          </c:val>
          <c:smooth val="0"/>
        </c:ser>
        <c:ser>
          <c:idx val="5"/>
          <c:order val="5"/>
          <c:tx>
            <c:v>Rock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Rock!$Z$26:$AI$26</c:f>
              <c:numCache>
                <c:ptCount val="10"/>
                <c:pt idx="0">
                  <c:v>109.36593063014287</c:v>
                </c:pt>
                <c:pt idx="1">
                  <c:v>107.1161959289032</c:v>
                </c:pt>
                <c:pt idx="2">
                  <c:v>153.7069042843174</c:v>
                </c:pt>
                <c:pt idx="3">
                  <c:v>175.91258660764356</c:v>
                </c:pt>
                <c:pt idx="4">
                  <c:v>184.88490401766117</c:v>
                </c:pt>
                <c:pt idx="5">
                  <c:v>133.1978359719578</c:v>
                </c:pt>
                <c:pt idx="6">
                  <c:v>95.715439968545</c:v>
                </c:pt>
                <c:pt idx="7">
                  <c:v>89.30225293207236</c:v>
                </c:pt>
                <c:pt idx="8">
                  <c:v>145.87922917147122</c:v>
                </c:pt>
                <c:pt idx="9">
                  <c:v>160.5211368003471</c:v>
                </c:pt>
              </c:numCache>
            </c:numRef>
          </c:val>
          <c:smooth val="0"/>
        </c:ser>
        <c:ser>
          <c:idx val="6"/>
          <c:order val="6"/>
          <c:tx>
            <c:v>Racine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Racine!$Z$26:$AI$26</c:f>
              <c:numCache>
                <c:ptCount val="10"/>
                <c:pt idx="0">
                  <c:v>48.150482456842326</c:v>
                </c:pt>
                <c:pt idx="1">
                  <c:v>45.492580912034434</c:v>
                </c:pt>
                <c:pt idx="2">
                  <c:v>53.25041190027829</c:v>
                </c:pt>
                <c:pt idx="3">
                  <c:v>65.89757688227483</c:v>
                </c:pt>
                <c:pt idx="4">
                  <c:v>75.44635913142044</c:v>
                </c:pt>
                <c:pt idx="5">
                  <c:v>91.60123991301332</c:v>
                </c:pt>
                <c:pt idx="6">
                  <c:v>98.05573211355939</c:v>
                </c:pt>
                <c:pt idx="7">
                  <c:v>105.03241684307902</c:v>
                </c:pt>
                <c:pt idx="8">
                  <c:v>92.88275695878865</c:v>
                </c:pt>
                <c:pt idx="9">
                  <c:v>84.42217465386925</c:v>
                </c:pt>
              </c:numCache>
            </c:numRef>
          </c:val>
          <c:smooth val="0"/>
        </c:ser>
        <c:ser>
          <c:idx val="7"/>
          <c:order val="7"/>
          <c:tx>
            <c:v>Big5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BigFive!$Z$26:$AI$26</c:f>
              <c:numCache>
                <c:ptCount val="10"/>
                <c:pt idx="0">
                  <c:v>76.4462673242688</c:v>
                </c:pt>
                <c:pt idx="1">
                  <c:v>75.74972931751978</c:v>
                </c:pt>
                <c:pt idx="2">
                  <c:v>85.84551951786108</c:v>
                </c:pt>
                <c:pt idx="3">
                  <c:v>99.35834228803805</c:v>
                </c:pt>
                <c:pt idx="4">
                  <c:v>110.62344235158413</c:v>
                </c:pt>
                <c:pt idx="5">
                  <c:v>120.98685783621136</c:v>
                </c:pt>
                <c:pt idx="6">
                  <c:v>116.01804913035824</c:v>
                </c:pt>
                <c:pt idx="7">
                  <c:v>129.02646047744886</c:v>
                </c:pt>
                <c:pt idx="8">
                  <c:v>124.96931071846825</c:v>
                </c:pt>
                <c:pt idx="9">
                  <c:v>130.4428064464554</c:v>
                </c:pt>
              </c:numCache>
            </c:numRef>
          </c:val>
          <c:smooth val="0"/>
        </c:ser>
        <c:marker val="1"/>
        <c:axId val="64379674"/>
        <c:axId val="42546155"/>
      </c:line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46155"/>
        <c:crosses val="autoZero"/>
        <c:auto val="1"/>
        <c:lblOffset val="100"/>
        <c:noMultiLvlLbl val="0"/>
      </c:catAx>
      <c:valAx>
        <c:axId val="4254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prison admits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79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Black/White Ratios Violators (3 year moving averages)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 Balance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WiBalance!$N$1:$W$1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WiBalance!$Z$44:$AI$44</c:f>
              <c:numCache>
                <c:ptCount val="10"/>
                <c:pt idx="0">
                  <c:v>13.89493705747037</c:v>
                </c:pt>
                <c:pt idx="1">
                  <c:v>14.164281861077306</c:v>
                </c:pt>
                <c:pt idx="2">
                  <c:v>15.316976606363161</c:v>
                </c:pt>
                <c:pt idx="3">
                  <c:v>17.382437315251625</c:v>
                </c:pt>
                <c:pt idx="4">
                  <c:v>18.668421877328175</c:v>
                </c:pt>
                <c:pt idx="5">
                  <c:v>19.870351279201355</c:v>
                </c:pt>
                <c:pt idx="6">
                  <c:v>22.966206906668592</c:v>
                </c:pt>
                <c:pt idx="7">
                  <c:v>26.616608228943445</c:v>
                </c:pt>
                <c:pt idx="8">
                  <c:v>32.87608978592997</c:v>
                </c:pt>
                <c:pt idx="9">
                  <c:v>33.74645066898763</c:v>
                </c:pt>
              </c:numCache>
            </c:numRef>
          </c:val>
          <c:smooth val="0"/>
        </c:ser>
        <c:ser>
          <c:idx val="1"/>
          <c:order val="1"/>
          <c:tx>
            <c:v>Milwaukee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Milwaukee!$Z$44:$AI$44</c:f>
              <c:numCache>
                <c:ptCount val="10"/>
                <c:pt idx="0">
                  <c:v>12.405004762676345</c:v>
                </c:pt>
                <c:pt idx="1">
                  <c:v>12.274762446117952</c:v>
                </c:pt>
                <c:pt idx="2">
                  <c:v>12.552158757632125</c:v>
                </c:pt>
                <c:pt idx="3">
                  <c:v>14.224672875570699</c:v>
                </c:pt>
                <c:pt idx="4">
                  <c:v>14.446081093685107</c:v>
                </c:pt>
                <c:pt idx="5">
                  <c:v>14.44147233951223</c:v>
                </c:pt>
                <c:pt idx="6">
                  <c:v>14.242749711827765</c:v>
                </c:pt>
                <c:pt idx="7">
                  <c:v>15.644451596810125</c:v>
                </c:pt>
                <c:pt idx="8">
                  <c:v>15.21556482565267</c:v>
                </c:pt>
                <c:pt idx="9">
                  <c:v>15.143609895183232</c:v>
                </c:pt>
              </c:numCache>
            </c:numRef>
          </c:val>
          <c:smooth val="0"/>
        </c:ser>
        <c:ser>
          <c:idx val="2"/>
          <c:order val="2"/>
          <c:tx>
            <c:v>Dane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Dane!$Z$44:$AI$44</c:f>
              <c:numCache>
                <c:ptCount val="10"/>
                <c:pt idx="0">
                  <c:v>29.973177741527735</c:v>
                </c:pt>
                <c:pt idx="1">
                  <c:v>30.34127490150636</c:v>
                </c:pt>
                <c:pt idx="2">
                  <c:v>29.20124519005538</c:v>
                </c:pt>
                <c:pt idx="3">
                  <c:v>29.534647670694387</c:v>
                </c:pt>
                <c:pt idx="4">
                  <c:v>31.94405539149879</c:v>
                </c:pt>
                <c:pt idx="5">
                  <c:v>38.02742438402264</c:v>
                </c:pt>
                <c:pt idx="6">
                  <c:v>48.28713357835267</c:v>
                </c:pt>
                <c:pt idx="7">
                  <c:v>48.547244749876214</c:v>
                </c:pt>
                <c:pt idx="8">
                  <c:v>45.770472176656455</c:v>
                </c:pt>
                <c:pt idx="9">
                  <c:v>42.13992127631335</c:v>
                </c:pt>
              </c:numCache>
            </c:numRef>
          </c:val>
          <c:smooth val="0"/>
        </c:ser>
        <c:ser>
          <c:idx val="3"/>
          <c:order val="3"/>
          <c:tx>
            <c:v>Kenosha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Kenosha!$Z$44:$AI$44</c:f>
              <c:numCache>
                <c:ptCount val="10"/>
                <c:pt idx="0">
                  <c:v>19.841295351013105</c:v>
                </c:pt>
                <c:pt idx="1">
                  <c:v>19.224098835442952</c:v>
                </c:pt>
                <c:pt idx="2">
                  <c:v>20.071966146674654</c:v>
                </c:pt>
                <c:pt idx="3">
                  <c:v>19.071937502806506</c:v>
                </c:pt>
                <c:pt idx="4">
                  <c:v>18.776646395514277</c:v>
                </c:pt>
                <c:pt idx="5">
                  <c:v>18.951394896116717</c:v>
                </c:pt>
                <c:pt idx="6">
                  <c:v>18.056276089043113</c:v>
                </c:pt>
                <c:pt idx="7">
                  <c:v>17.043276026821484</c:v>
                </c:pt>
                <c:pt idx="8">
                  <c:v>16.531418479381436</c:v>
                </c:pt>
                <c:pt idx="9">
                  <c:v>16.529991166558528</c:v>
                </c:pt>
              </c:numCache>
            </c:numRef>
          </c:val>
          <c:smooth val="0"/>
        </c:ser>
        <c:ser>
          <c:idx val="4"/>
          <c:order val="4"/>
          <c:tx>
            <c:v>Waukesha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Waukesha!$Z$44:$AI$44</c:f>
              <c:numCache>
                <c:ptCount val="10"/>
                <c:pt idx="0">
                  <c:v>57.09287729853538</c:v>
                </c:pt>
                <c:pt idx="1">
                  <c:v>53.36106830465631</c:v>
                </c:pt>
                <c:pt idx="2">
                  <c:v>49.470399433588426</c:v>
                </c:pt>
                <c:pt idx="3">
                  <c:v>68.82540308351841</c:v>
                </c:pt>
                <c:pt idx="4">
                  <c:v>73.42550794508047</c:v>
                </c:pt>
                <c:pt idx="5">
                  <c:v>71.86470019968525</c:v>
                </c:pt>
                <c:pt idx="6">
                  <c:v>67.39557767187928</c:v>
                </c:pt>
                <c:pt idx="7">
                  <c:v>61.37421389754192</c:v>
                </c:pt>
                <c:pt idx="8">
                  <c:v>58.67979420496106</c:v>
                </c:pt>
                <c:pt idx="9">
                  <c:v>55.07154822993283</c:v>
                </c:pt>
              </c:numCache>
            </c:numRef>
          </c:val>
          <c:smooth val="0"/>
        </c:ser>
        <c:ser>
          <c:idx val="5"/>
          <c:order val="5"/>
          <c:tx>
            <c:v>Rock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Rock!$Z$44:$AI$44</c:f>
              <c:numCache>
                <c:ptCount val="10"/>
                <c:pt idx="0">
                  <c:v>12.666830254829563</c:v>
                </c:pt>
                <c:pt idx="1">
                  <c:v>11.076551048637366</c:v>
                </c:pt>
                <c:pt idx="2">
                  <c:v>11.285466123285051</c:v>
                </c:pt>
                <c:pt idx="3">
                  <c:v>13.323980382602668</c:v>
                </c:pt>
                <c:pt idx="4">
                  <c:v>14.679829405523426</c:v>
                </c:pt>
                <c:pt idx="5">
                  <c:v>17.303029971580568</c:v>
                </c:pt>
                <c:pt idx="6">
                  <c:v>17.329968711833228</c:v>
                </c:pt>
                <c:pt idx="7">
                  <c:v>17.916128572321345</c:v>
                </c:pt>
                <c:pt idx="8">
                  <c:v>16.417137341826127</c:v>
                </c:pt>
                <c:pt idx="9">
                  <c:v>16.831558657289428</c:v>
                </c:pt>
              </c:numCache>
            </c:numRef>
          </c:val>
          <c:smooth val="0"/>
        </c:ser>
        <c:ser>
          <c:idx val="6"/>
          <c:order val="6"/>
          <c:tx>
            <c:v>Racine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Racine!$Z$44:$AI$44</c:f>
              <c:numCache>
                <c:ptCount val="10"/>
                <c:pt idx="0">
                  <c:v>13.42019343024343</c:v>
                </c:pt>
                <c:pt idx="1">
                  <c:v>15.383618525052816</c:v>
                </c:pt>
                <c:pt idx="2">
                  <c:v>17.251343274161734</c:v>
                </c:pt>
                <c:pt idx="3">
                  <c:v>18.958641469877623</c:v>
                </c:pt>
                <c:pt idx="4">
                  <c:v>19.32300722432143</c:v>
                </c:pt>
                <c:pt idx="5">
                  <c:v>17.677744619098956</c:v>
                </c:pt>
                <c:pt idx="6">
                  <c:v>17.04589113770223</c:v>
                </c:pt>
                <c:pt idx="7">
                  <c:v>13.476766537567437</c:v>
                </c:pt>
                <c:pt idx="8">
                  <c:v>14.24176527606456</c:v>
                </c:pt>
                <c:pt idx="9">
                  <c:v>14.37672657111897</c:v>
                </c:pt>
              </c:numCache>
            </c:numRef>
          </c:val>
          <c:smooth val="0"/>
        </c:ser>
        <c:ser>
          <c:idx val="8"/>
          <c:order val="7"/>
          <c:tx>
            <c:v>WI 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'WI nonmiss'!$Z$44:$AI$44</c:f>
              <c:numCache>
                <c:ptCount val="10"/>
                <c:pt idx="0">
                  <c:v>13.54460564535148</c:v>
                </c:pt>
                <c:pt idx="1">
                  <c:v>13.351457987293697</c:v>
                </c:pt>
                <c:pt idx="2">
                  <c:v>13.837685099335161</c:v>
                </c:pt>
                <c:pt idx="3">
                  <c:v>15.418240307422398</c:v>
                </c:pt>
                <c:pt idx="4">
                  <c:v>17.224047097878298</c:v>
                </c:pt>
                <c:pt idx="5">
                  <c:v>18.961916817398922</c:v>
                </c:pt>
                <c:pt idx="6">
                  <c:v>20.727129881297692</c:v>
                </c:pt>
                <c:pt idx="7">
                  <c:v>21.515673397947463</c:v>
                </c:pt>
                <c:pt idx="8">
                  <c:v>21.51430202829184</c:v>
                </c:pt>
                <c:pt idx="9">
                  <c:v>21.073832173501778</c:v>
                </c:pt>
              </c:numCache>
            </c:numRef>
          </c:val>
          <c:smooth val="0"/>
        </c:ser>
        <c:marker val="1"/>
        <c:axId val="47371076"/>
        <c:axId val="23686501"/>
      </c:line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86501"/>
        <c:crosses val="autoZero"/>
        <c:auto val="1"/>
        <c:lblOffset val="100"/>
        <c:noMultiLvlLbl val="0"/>
      </c:catAx>
      <c:valAx>
        <c:axId val="2368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prison admits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71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Black/White Ratios Violators (3 year moving averages)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 Balance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WiBalance!$N$1:$W$1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WiBalance!$Z$44:$AI$44</c:f>
              <c:numCache>
                <c:ptCount val="10"/>
                <c:pt idx="0">
                  <c:v>13.89493705747037</c:v>
                </c:pt>
                <c:pt idx="1">
                  <c:v>14.164281861077306</c:v>
                </c:pt>
                <c:pt idx="2">
                  <c:v>15.316976606363161</c:v>
                </c:pt>
                <c:pt idx="3">
                  <c:v>17.382437315251625</c:v>
                </c:pt>
                <c:pt idx="4">
                  <c:v>18.668421877328175</c:v>
                </c:pt>
                <c:pt idx="5">
                  <c:v>19.870351279201355</c:v>
                </c:pt>
                <c:pt idx="6">
                  <c:v>22.966206906668592</c:v>
                </c:pt>
                <c:pt idx="7">
                  <c:v>26.616608228943445</c:v>
                </c:pt>
                <c:pt idx="8">
                  <c:v>32.87608978592997</c:v>
                </c:pt>
                <c:pt idx="9">
                  <c:v>33.74645066898763</c:v>
                </c:pt>
              </c:numCache>
            </c:numRef>
          </c:val>
          <c:smooth val="0"/>
        </c:ser>
        <c:ser>
          <c:idx val="1"/>
          <c:order val="1"/>
          <c:tx>
            <c:v>Milwaukee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Milwaukee!$Z$44:$AI$44</c:f>
              <c:numCache>
                <c:ptCount val="10"/>
                <c:pt idx="0">
                  <c:v>12.405004762676345</c:v>
                </c:pt>
                <c:pt idx="1">
                  <c:v>12.274762446117952</c:v>
                </c:pt>
                <c:pt idx="2">
                  <c:v>12.552158757632125</c:v>
                </c:pt>
                <c:pt idx="3">
                  <c:v>14.224672875570699</c:v>
                </c:pt>
                <c:pt idx="4">
                  <c:v>14.446081093685107</c:v>
                </c:pt>
                <c:pt idx="5">
                  <c:v>14.44147233951223</c:v>
                </c:pt>
                <c:pt idx="6">
                  <c:v>14.242749711827765</c:v>
                </c:pt>
                <c:pt idx="7">
                  <c:v>15.644451596810125</c:v>
                </c:pt>
                <c:pt idx="8">
                  <c:v>15.21556482565267</c:v>
                </c:pt>
                <c:pt idx="9">
                  <c:v>15.143609895183232</c:v>
                </c:pt>
              </c:numCache>
            </c:numRef>
          </c:val>
          <c:smooth val="0"/>
        </c:ser>
        <c:ser>
          <c:idx val="2"/>
          <c:order val="2"/>
          <c:tx>
            <c:v>Dane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Dane!$Z$44:$AI$44</c:f>
              <c:numCache>
                <c:ptCount val="10"/>
                <c:pt idx="0">
                  <c:v>29.973177741527735</c:v>
                </c:pt>
                <c:pt idx="1">
                  <c:v>30.34127490150636</c:v>
                </c:pt>
                <c:pt idx="2">
                  <c:v>29.20124519005538</c:v>
                </c:pt>
                <c:pt idx="3">
                  <c:v>29.534647670694387</c:v>
                </c:pt>
                <c:pt idx="4">
                  <c:v>31.94405539149879</c:v>
                </c:pt>
                <c:pt idx="5">
                  <c:v>38.02742438402264</c:v>
                </c:pt>
                <c:pt idx="6">
                  <c:v>48.28713357835267</c:v>
                </c:pt>
                <c:pt idx="7">
                  <c:v>48.547244749876214</c:v>
                </c:pt>
                <c:pt idx="8">
                  <c:v>45.770472176656455</c:v>
                </c:pt>
                <c:pt idx="9">
                  <c:v>42.13992127631335</c:v>
                </c:pt>
              </c:numCache>
            </c:numRef>
          </c:val>
          <c:smooth val="0"/>
        </c:ser>
        <c:ser>
          <c:idx val="3"/>
          <c:order val="3"/>
          <c:tx>
            <c:v>Kenosha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Kenosha!$Z$44:$AI$44</c:f>
              <c:numCache>
                <c:ptCount val="10"/>
                <c:pt idx="0">
                  <c:v>19.841295351013105</c:v>
                </c:pt>
                <c:pt idx="1">
                  <c:v>19.224098835442952</c:v>
                </c:pt>
                <c:pt idx="2">
                  <c:v>20.071966146674654</c:v>
                </c:pt>
                <c:pt idx="3">
                  <c:v>19.071937502806506</c:v>
                </c:pt>
                <c:pt idx="4">
                  <c:v>18.776646395514277</c:v>
                </c:pt>
                <c:pt idx="5">
                  <c:v>18.951394896116717</c:v>
                </c:pt>
                <c:pt idx="6">
                  <c:v>18.056276089043113</c:v>
                </c:pt>
                <c:pt idx="7">
                  <c:v>17.043276026821484</c:v>
                </c:pt>
                <c:pt idx="8">
                  <c:v>16.531418479381436</c:v>
                </c:pt>
                <c:pt idx="9">
                  <c:v>16.529991166558528</c:v>
                </c:pt>
              </c:numCache>
            </c:numRef>
          </c:val>
          <c:smooth val="0"/>
        </c:ser>
        <c:ser>
          <c:idx val="4"/>
          <c:order val="4"/>
          <c:tx>
            <c:v>Waukesha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Waukesha!$Z$44:$AI$44</c:f>
              <c:numCache>
                <c:ptCount val="10"/>
                <c:pt idx="0">
                  <c:v>57.09287729853538</c:v>
                </c:pt>
                <c:pt idx="1">
                  <c:v>53.36106830465631</c:v>
                </c:pt>
                <c:pt idx="2">
                  <c:v>49.470399433588426</c:v>
                </c:pt>
                <c:pt idx="3">
                  <c:v>68.82540308351841</c:v>
                </c:pt>
                <c:pt idx="4">
                  <c:v>73.42550794508047</c:v>
                </c:pt>
                <c:pt idx="5">
                  <c:v>71.86470019968525</c:v>
                </c:pt>
                <c:pt idx="6">
                  <c:v>67.39557767187928</c:v>
                </c:pt>
                <c:pt idx="7">
                  <c:v>61.37421389754192</c:v>
                </c:pt>
                <c:pt idx="8">
                  <c:v>58.67979420496106</c:v>
                </c:pt>
                <c:pt idx="9">
                  <c:v>55.07154822993283</c:v>
                </c:pt>
              </c:numCache>
            </c:numRef>
          </c:val>
          <c:smooth val="0"/>
        </c:ser>
        <c:ser>
          <c:idx val="5"/>
          <c:order val="5"/>
          <c:tx>
            <c:v>Rock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Rock!$Z$44:$AI$44</c:f>
              <c:numCache>
                <c:ptCount val="10"/>
                <c:pt idx="0">
                  <c:v>12.666830254829563</c:v>
                </c:pt>
                <c:pt idx="1">
                  <c:v>11.076551048637366</c:v>
                </c:pt>
                <c:pt idx="2">
                  <c:v>11.285466123285051</c:v>
                </c:pt>
                <c:pt idx="3">
                  <c:v>13.323980382602668</c:v>
                </c:pt>
                <c:pt idx="4">
                  <c:v>14.679829405523426</c:v>
                </c:pt>
                <c:pt idx="5">
                  <c:v>17.303029971580568</c:v>
                </c:pt>
                <c:pt idx="6">
                  <c:v>17.329968711833228</c:v>
                </c:pt>
                <c:pt idx="7">
                  <c:v>17.916128572321345</c:v>
                </c:pt>
                <c:pt idx="8">
                  <c:v>16.417137341826127</c:v>
                </c:pt>
                <c:pt idx="9">
                  <c:v>16.831558657289428</c:v>
                </c:pt>
              </c:numCache>
            </c:numRef>
          </c:val>
          <c:smooth val="0"/>
        </c:ser>
        <c:ser>
          <c:idx val="6"/>
          <c:order val="6"/>
          <c:tx>
            <c:v>Racine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Racine!$Z$44:$AI$44</c:f>
              <c:numCache>
                <c:ptCount val="10"/>
                <c:pt idx="0">
                  <c:v>13.42019343024343</c:v>
                </c:pt>
                <c:pt idx="1">
                  <c:v>15.383618525052816</c:v>
                </c:pt>
                <c:pt idx="2">
                  <c:v>17.251343274161734</c:v>
                </c:pt>
                <c:pt idx="3">
                  <c:v>18.958641469877623</c:v>
                </c:pt>
                <c:pt idx="4">
                  <c:v>19.32300722432143</c:v>
                </c:pt>
                <c:pt idx="5">
                  <c:v>17.677744619098956</c:v>
                </c:pt>
                <c:pt idx="6">
                  <c:v>17.04589113770223</c:v>
                </c:pt>
                <c:pt idx="7">
                  <c:v>13.476766537567437</c:v>
                </c:pt>
                <c:pt idx="8">
                  <c:v>14.24176527606456</c:v>
                </c:pt>
                <c:pt idx="9">
                  <c:v>14.37672657111897</c:v>
                </c:pt>
              </c:numCache>
            </c:numRef>
          </c:val>
          <c:smooth val="0"/>
        </c:ser>
        <c:ser>
          <c:idx val="7"/>
          <c:order val="7"/>
          <c:tx>
            <c:v>Big5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BigFive!$Z$44:$AI$44</c:f>
              <c:numCache>
                <c:ptCount val="10"/>
                <c:pt idx="0">
                  <c:v>21.534639348499827</c:v>
                </c:pt>
                <c:pt idx="1">
                  <c:v>21.268726365723655</c:v>
                </c:pt>
                <c:pt idx="2">
                  <c:v>22.11097467900341</c:v>
                </c:pt>
                <c:pt idx="3">
                  <c:v>23.743721425338826</c:v>
                </c:pt>
                <c:pt idx="4">
                  <c:v>25.179927118329275</c:v>
                </c:pt>
                <c:pt idx="5">
                  <c:v>26.44245846096536</c:v>
                </c:pt>
                <c:pt idx="6">
                  <c:v>27.151120211782466</c:v>
                </c:pt>
                <c:pt idx="7">
                  <c:v>25.275425447542204</c:v>
                </c:pt>
                <c:pt idx="8">
                  <c:v>24.435129421324664</c:v>
                </c:pt>
                <c:pt idx="9">
                  <c:v>23.934994758509976</c:v>
                </c:pt>
              </c:numCache>
            </c:numRef>
          </c:val>
          <c:smooth val="0"/>
        </c:ser>
        <c:ser>
          <c:idx val="8"/>
          <c:order val="8"/>
          <c:tx>
            <c:v>WI 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'WI nonmiss'!$Z$44:$AI$44</c:f>
              <c:numCache>
                <c:ptCount val="10"/>
                <c:pt idx="0">
                  <c:v>13.54460564535148</c:v>
                </c:pt>
                <c:pt idx="1">
                  <c:v>13.351457987293697</c:v>
                </c:pt>
                <c:pt idx="2">
                  <c:v>13.837685099335161</c:v>
                </c:pt>
                <c:pt idx="3">
                  <c:v>15.418240307422398</c:v>
                </c:pt>
                <c:pt idx="4">
                  <c:v>17.224047097878298</c:v>
                </c:pt>
                <c:pt idx="5">
                  <c:v>18.961916817398922</c:v>
                </c:pt>
                <c:pt idx="6">
                  <c:v>20.727129881297692</c:v>
                </c:pt>
                <c:pt idx="7">
                  <c:v>21.515673397947463</c:v>
                </c:pt>
                <c:pt idx="8">
                  <c:v>21.51430202829184</c:v>
                </c:pt>
                <c:pt idx="9">
                  <c:v>21.073832173501778</c:v>
                </c:pt>
              </c:numCache>
            </c:numRef>
          </c:val>
          <c:smooth val="0"/>
        </c:ser>
        <c:marker val="1"/>
        <c:axId val="11851918"/>
        <c:axId val="39558399"/>
      </c:line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58399"/>
        <c:crosses val="autoZero"/>
        <c:auto val="1"/>
        <c:lblOffset val="100"/>
        <c:noMultiLvlLbl val="0"/>
      </c:catAx>
      <c:valAx>
        <c:axId val="39558399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prison admits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5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57150</xdr:colOff>
      <xdr:row>19</xdr:row>
      <xdr:rowOff>161925</xdr:rowOff>
    </xdr:from>
    <xdr:to>
      <xdr:col>42</xdr:col>
      <xdr:colOff>304800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22964775" y="3429000"/>
        <a:ext cx="4514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0.8185</cdr:y>
    </cdr:from>
    <cdr:to>
      <cdr:x>0.10025</cdr:x>
      <cdr:y>0.85125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48482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</a:t>
          </a:r>
        </a:p>
      </cdr:txBody>
    </cdr:sp>
  </cdr:relSizeAnchor>
  <cdr:relSizeAnchor xmlns:cdr="http://schemas.openxmlformats.org/drawingml/2006/chartDrawing">
    <cdr:from>
      <cdr:x>0.8335</cdr:x>
      <cdr:y>0.628</cdr:y>
    </cdr:from>
    <cdr:to>
      <cdr:x>0.857</cdr:x>
      <cdr:y>0.66225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3724275"/>
          <a:ext cx="200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ual_imprisonment_trends_violation_only_milwauke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nual_imprisonment_trends_violation_only_kenosh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nual_imprisonment_trends_violation_only_waukesh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nual_imprisonment_trends_violation_only_ro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nual_imprisonment_trends_violation_only_rac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nual_imprisonment_trends_violation_only_bigfiv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nual_imprisonment_trends_violation_only_wi_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ol_WNH_Imp_Rates"/>
      <sheetName val="Viol_BNH_Imp_Rates"/>
      <sheetName val="Viol_Hisp_Imp_Rates"/>
      <sheetName val="Viol_O_Imp_Rates"/>
      <sheetName val="Totals Viol_Only"/>
      <sheetName val="viol_only"/>
      <sheetName val="Census_Pop_Ests"/>
    </sheetNames>
    <sheetDataSet>
      <sheetData sheetId="6">
        <row r="2">
          <cell r="B2">
            <v>697857</v>
          </cell>
          <cell r="C2">
            <v>691924</v>
          </cell>
          <cell r="D2">
            <v>684689</v>
          </cell>
          <cell r="E2">
            <v>673573</v>
          </cell>
          <cell r="F2">
            <v>659275</v>
          </cell>
          <cell r="G2">
            <v>646771</v>
          </cell>
          <cell r="H2">
            <v>634646</v>
          </cell>
          <cell r="I2">
            <v>622448</v>
          </cell>
          <cell r="J2">
            <v>613026</v>
          </cell>
          <cell r="K2">
            <v>603568</v>
          </cell>
        </row>
        <row r="3">
          <cell r="B3">
            <v>194685</v>
          </cell>
          <cell r="C3">
            <v>198738</v>
          </cell>
          <cell r="D3">
            <v>202439</v>
          </cell>
          <cell r="E3">
            <v>205484</v>
          </cell>
          <cell r="F3">
            <v>208745</v>
          </cell>
          <cell r="G3">
            <v>211172</v>
          </cell>
          <cell r="H3">
            <v>214035</v>
          </cell>
          <cell r="I3">
            <v>215089</v>
          </cell>
          <cell r="J3">
            <v>215749</v>
          </cell>
          <cell r="K3">
            <v>217531</v>
          </cell>
        </row>
        <row r="4">
          <cell r="B4">
            <v>45005</v>
          </cell>
          <cell r="C4">
            <v>46228</v>
          </cell>
          <cell r="D4">
            <v>47504</v>
          </cell>
          <cell r="E4">
            <v>48870</v>
          </cell>
          <cell r="F4">
            <v>50697</v>
          </cell>
          <cell r="G4">
            <v>52414</v>
          </cell>
          <cell r="H4">
            <v>53891</v>
          </cell>
          <cell r="I4">
            <v>55805</v>
          </cell>
          <cell r="J4">
            <v>57862</v>
          </cell>
          <cell r="K4">
            <v>59683</v>
          </cell>
        </row>
        <row r="5">
          <cell r="B5">
            <v>21414</v>
          </cell>
          <cell r="C5">
            <v>21948</v>
          </cell>
          <cell r="D5">
            <v>22596</v>
          </cell>
          <cell r="E5">
            <v>23208</v>
          </cell>
          <cell r="F5">
            <v>23612</v>
          </cell>
          <cell r="G5">
            <v>23960</v>
          </cell>
          <cell r="H5">
            <v>24291</v>
          </cell>
          <cell r="I5">
            <v>24593</v>
          </cell>
          <cell r="J5">
            <v>24899</v>
          </cell>
          <cell r="K5">
            <v>25466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ol_WNH_Imp_Rates"/>
      <sheetName val="Viol_BNH_Imp_Rates"/>
      <sheetName val="Viol_Hisp_Imp_Rates"/>
      <sheetName val="Viol_O_Imp_Rates"/>
      <sheetName val="Totals Viol_Only"/>
      <sheetName val="viol_only"/>
      <sheetName val="Census_Pop_Ests"/>
    </sheetNames>
    <sheetDataSet>
      <sheetData sheetId="6">
        <row r="2">
          <cell r="B2">
            <v>116689</v>
          </cell>
          <cell r="C2">
            <v>118780</v>
          </cell>
          <cell r="D2">
            <v>120419</v>
          </cell>
          <cell r="E2">
            <v>121802</v>
          </cell>
          <cell r="F2">
            <v>122559</v>
          </cell>
          <cell r="G2">
            <v>123767</v>
          </cell>
          <cell r="H2">
            <v>125040</v>
          </cell>
          <cell r="I2">
            <v>125913</v>
          </cell>
          <cell r="J2">
            <v>126674</v>
          </cell>
          <cell r="K2">
            <v>127774</v>
          </cell>
        </row>
        <row r="3">
          <cell r="B3">
            <v>5258</v>
          </cell>
          <cell r="C3">
            <v>5542</v>
          </cell>
          <cell r="D3">
            <v>5778</v>
          </cell>
          <cell r="E3">
            <v>6035</v>
          </cell>
          <cell r="F3">
            <v>6286</v>
          </cell>
          <cell r="G3">
            <v>6529</v>
          </cell>
          <cell r="H3">
            <v>6816</v>
          </cell>
          <cell r="I3">
            <v>7012</v>
          </cell>
          <cell r="J3">
            <v>7158</v>
          </cell>
          <cell r="K3">
            <v>7382</v>
          </cell>
        </row>
        <row r="4">
          <cell r="B4">
            <v>5653</v>
          </cell>
          <cell r="C4">
            <v>6000</v>
          </cell>
          <cell r="D4">
            <v>6313</v>
          </cell>
          <cell r="E4">
            <v>6681</v>
          </cell>
          <cell r="F4">
            <v>7107</v>
          </cell>
          <cell r="G4">
            <v>7558</v>
          </cell>
          <cell r="H4">
            <v>7992</v>
          </cell>
          <cell r="I4">
            <v>8475</v>
          </cell>
          <cell r="J4">
            <v>8970</v>
          </cell>
          <cell r="K4">
            <v>9495</v>
          </cell>
        </row>
        <row r="5">
          <cell r="B5">
            <v>1100</v>
          </cell>
          <cell r="C5">
            <v>1180</v>
          </cell>
          <cell r="D5">
            <v>1247</v>
          </cell>
          <cell r="E5">
            <v>1315</v>
          </cell>
          <cell r="F5">
            <v>1358</v>
          </cell>
          <cell r="G5">
            <v>1425</v>
          </cell>
          <cell r="H5">
            <v>1481</v>
          </cell>
          <cell r="I5">
            <v>1545</v>
          </cell>
          <cell r="J5">
            <v>1586</v>
          </cell>
          <cell r="K5">
            <v>1664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ol_WNH_Imp_Rates"/>
      <sheetName val="Viol_BNH_Imp_Rates"/>
      <sheetName val="Viol_Hisp_Imp_Rates"/>
      <sheetName val="Viol_O_Imp_Rates"/>
      <sheetName val="Totals Viol_Only"/>
      <sheetName val="viol_only"/>
      <sheetName val="Census_Pop_Ests"/>
    </sheetNames>
    <sheetDataSet>
      <sheetData sheetId="6">
        <row r="2">
          <cell r="B2">
            <v>296254</v>
          </cell>
          <cell r="C2">
            <v>302141</v>
          </cell>
          <cell r="D2">
            <v>307665</v>
          </cell>
          <cell r="E2">
            <v>313037</v>
          </cell>
          <cell r="F2">
            <v>319014</v>
          </cell>
          <cell r="G2">
            <v>324051</v>
          </cell>
          <cell r="H2">
            <v>329125</v>
          </cell>
          <cell r="I2">
            <v>333388</v>
          </cell>
          <cell r="J2">
            <v>337244</v>
          </cell>
          <cell r="K2">
            <v>341763</v>
          </cell>
        </row>
        <row r="3">
          <cell r="B3">
            <v>1057</v>
          </cell>
          <cell r="C3">
            <v>1088</v>
          </cell>
          <cell r="D3">
            <v>1114</v>
          </cell>
          <cell r="E3">
            <v>1175</v>
          </cell>
          <cell r="F3">
            <v>1285</v>
          </cell>
          <cell r="G3">
            <v>1405</v>
          </cell>
          <cell r="H3">
            <v>1460</v>
          </cell>
          <cell r="I3">
            <v>1489</v>
          </cell>
          <cell r="J3">
            <v>1526</v>
          </cell>
          <cell r="K3">
            <v>1570</v>
          </cell>
        </row>
        <row r="4">
          <cell r="B4">
            <v>5529</v>
          </cell>
          <cell r="C4">
            <v>5840</v>
          </cell>
          <cell r="D4">
            <v>6146</v>
          </cell>
          <cell r="E4">
            <v>6526</v>
          </cell>
          <cell r="F4">
            <v>7025</v>
          </cell>
          <cell r="G4">
            <v>7493</v>
          </cell>
          <cell r="H4">
            <v>7933</v>
          </cell>
          <cell r="I4">
            <v>8439</v>
          </cell>
          <cell r="J4">
            <v>8959</v>
          </cell>
          <cell r="K4">
            <v>9504</v>
          </cell>
        </row>
        <row r="5">
          <cell r="B5">
            <v>3374</v>
          </cell>
          <cell r="C5">
            <v>3576</v>
          </cell>
          <cell r="D5">
            <v>3810</v>
          </cell>
          <cell r="E5">
            <v>4064</v>
          </cell>
          <cell r="F5">
            <v>4326</v>
          </cell>
          <cell r="G5">
            <v>4574</v>
          </cell>
          <cell r="H5">
            <v>4810</v>
          </cell>
          <cell r="I5">
            <v>5088</v>
          </cell>
          <cell r="J5">
            <v>5306</v>
          </cell>
          <cell r="K5">
            <v>5605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iol_WNH_Imp_Rates"/>
      <sheetName val="Viol_BNH_Imp_Rates"/>
      <sheetName val="Viol_Hisp_Imp_Rates"/>
      <sheetName val="Viol_O_Imp_Rates"/>
      <sheetName val="Totals Viol_Only"/>
      <sheetName val="viol_only"/>
      <sheetName val="Census_Pop_Ests"/>
    </sheetNames>
    <sheetDataSet>
      <sheetData sheetId="6">
        <row r="2">
          <cell r="B2">
            <v>130132</v>
          </cell>
          <cell r="C2">
            <v>131041</v>
          </cell>
          <cell r="D2">
            <v>132272</v>
          </cell>
          <cell r="E2">
            <v>133258</v>
          </cell>
          <cell r="F2">
            <v>134308</v>
          </cell>
          <cell r="G2">
            <v>135906</v>
          </cell>
          <cell r="H2">
            <v>137043</v>
          </cell>
          <cell r="I2">
            <v>136911</v>
          </cell>
          <cell r="J2">
            <v>137127</v>
          </cell>
          <cell r="K2">
            <v>137120</v>
          </cell>
        </row>
        <row r="3">
          <cell r="B3">
            <v>6658</v>
          </cell>
          <cell r="C3">
            <v>6946</v>
          </cell>
          <cell r="D3">
            <v>7206</v>
          </cell>
          <cell r="E3">
            <v>7515</v>
          </cell>
          <cell r="F3">
            <v>7856</v>
          </cell>
          <cell r="G3">
            <v>8199</v>
          </cell>
          <cell r="H3">
            <v>8667</v>
          </cell>
          <cell r="I3">
            <v>8856</v>
          </cell>
          <cell r="J3">
            <v>9018</v>
          </cell>
          <cell r="K3">
            <v>9216</v>
          </cell>
        </row>
        <row r="4">
          <cell r="B4">
            <v>1776</v>
          </cell>
          <cell r="C4">
            <v>1847</v>
          </cell>
          <cell r="D4">
            <v>1949</v>
          </cell>
          <cell r="E4">
            <v>2040</v>
          </cell>
          <cell r="F4">
            <v>2183</v>
          </cell>
          <cell r="G4">
            <v>2316</v>
          </cell>
          <cell r="H4">
            <v>2438</v>
          </cell>
          <cell r="I4">
            <v>2573</v>
          </cell>
          <cell r="J4">
            <v>2720</v>
          </cell>
          <cell r="K4">
            <v>2847</v>
          </cell>
        </row>
        <row r="5">
          <cell r="B5">
            <v>1293</v>
          </cell>
          <cell r="C5">
            <v>1368</v>
          </cell>
          <cell r="D5">
            <v>1445</v>
          </cell>
          <cell r="E5">
            <v>1527</v>
          </cell>
          <cell r="F5">
            <v>1602</v>
          </cell>
          <cell r="G5">
            <v>1687</v>
          </cell>
          <cell r="H5">
            <v>1737</v>
          </cell>
          <cell r="I5">
            <v>1807</v>
          </cell>
          <cell r="J5">
            <v>1855</v>
          </cell>
          <cell r="K5">
            <v>1938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iol_WNH_Imp_Rates"/>
      <sheetName val="Viol_BNH_Imp_Rates"/>
      <sheetName val="Viol_Hisp_Imp_Rates"/>
      <sheetName val="Viol_O_Imp_Rates"/>
      <sheetName val="Totals Viol_Only"/>
      <sheetName val="viol_only"/>
      <sheetName val="Census_Pop_Ests"/>
    </sheetNames>
    <sheetDataSet>
      <sheetData sheetId="6">
        <row r="2">
          <cell r="B2">
            <v>148041</v>
          </cell>
          <cell r="C2">
            <v>149057</v>
          </cell>
          <cell r="D2">
            <v>149865</v>
          </cell>
          <cell r="E2">
            <v>149887</v>
          </cell>
          <cell r="F2">
            <v>149779</v>
          </cell>
          <cell r="G2">
            <v>149665</v>
          </cell>
          <cell r="H2">
            <v>149126</v>
          </cell>
          <cell r="I2">
            <v>148697</v>
          </cell>
          <cell r="J2">
            <v>148190</v>
          </cell>
          <cell r="K2">
            <v>147458</v>
          </cell>
        </row>
        <row r="3">
          <cell r="B3">
            <v>16862</v>
          </cell>
          <cell r="C3">
            <v>17535</v>
          </cell>
          <cell r="D3">
            <v>18392</v>
          </cell>
          <cell r="E3">
            <v>19140</v>
          </cell>
          <cell r="F3">
            <v>19885</v>
          </cell>
          <cell r="G3">
            <v>20619</v>
          </cell>
          <cell r="H3">
            <v>21251</v>
          </cell>
          <cell r="I3">
            <v>21692</v>
          </cell>
          <cell r="J3">
            <v>21998</v>
          </cell>
          <cell r="K3">
            <v>22380</v>
          </cell>
        </row>
        <row r="4">
          <cell r="B4">
            <v>9132</v>
          </cell>
          <cell r="C4">
            <v>9524</v>
          </cell>
          <cell r="D4">
            <v>9956</v>
          </cell>
          <cell r="E4">
            <v>10436</v>
          </cell>
          <cell r="F4">
            <v>11057</v>
          </cell>
          <cell r="G4">
            <v>11624</v>
          </cell>
          <cell r="H4">
            <v>12117</v>
          </cell>
          <cell r="I4">
            <v>12750</v>
          </cell>
          <cell r="J4">
            <v>13370</v>
          </cell>
          <cell r="K4">
            <v>13908</v>
          </cell>
        </row>
        <row r="5">
          <cell r="B5">
            <v>1431</v>
          </cell>
          <cell r="C5">
            <v>1512</v>
          </cell>
          <cell r="D5">
            <v>1591</v>
          </cell>
          <cell r="E5">
            <v>1665</v>
          </cell>
          <cell r="F5">
            <v>1737</v>
          </cell>
          <cell r="G5">
            <v>1805</v>
          </cell>
          <cell r="H5">
            <v>1875</v>
          </cell>
          <cell r="I5">
            <v>1924</v>
          </cell>
          <cell r="J5">
            <v>1979</v>
          </cell>
          <cell r="K5">
            <v>2031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ol_WNH_Imp_Rates"/>
      <sheetName val="Viol_BNH_Imp_Rates"/>
      <sheetName val="Viol_Hisp_Imp_Rates"/>
      <sheetName val="Viol_O_Imp_Rates"/>
      <sheetName val="Totals Viol_Only"/>
      <sheetName val="viol_only"/>
      <sheetName val="Census_Pop_Ests"/>
    </sheetNames>
    <sheetDataSet>
      <sheetData sheetId="6">
        <row r="2">
          <cell r="B2">
            <v>1033560</v>
          </cell>
          <cell r="C2">
            <v>1051026</v>
          </cell>
          <cell r="D2">
            <v>1067282</v>
          </cell>
          <cell r="E2">
            <v>1082774</v>
          </cell>
          <cell r="F2">
            <v>1095711</v>
          </cell>
          <cell r="G2">
            <v>1108145</v>
          </cell>
          <cell r="H2">
            <v>1119488</v>
          </cell>
          <cell r="I2">
            <v>1129391</v>
          </cell>
          <cell r="J2">
            <v>1135114</v>
          </cell>
          <cell r="K2">
            <v>1142301</v>
          </cell>
        </row>
        <row r="3">
          <cell r="B3">
            <v>40255</v>
          </cell>
          <cell r="C3">
            <v>42099</v>
          </cell>
          <cell r="D3">
            <v>44046</v>
          </cell>
          <cell r="E3">
            <v>46069</v>
          </cell>
          <cell r="F3">
            <v>48141</v>
          </cell>
          <cell r="G3">
            <v>50146</v>
          </cell>
          <cell r="H3">
            <v>52131</v>
          </cell>
          <cell r="I3">
            <v>53462</v>
          </cell>
          <cell r="J3">
            <v>54368</v>
          </cell>
          <cell r="K3">
            <v>55600</v>
          </cell>
        </row>
        <row r="4">
          <cell r="B4">
            <v>27906</v>
          </cell>
          <cell r="C4">
            <v>29415</v>
          </cell>
          <cell r="D4">
            <v>30932</v>
          </cell>
          <cell r="E4">
            <v>32704</v>
          </cell>
          <cell r="F4">
            <v>34903</v>
          </cell>
          <cell r="G4">
            <v>36985</v>
          </cell>
          <cell r="H4">
            <v>38926</v>
          </cell>
          <cell r="I4">
            <v>41220</v>
          </cell>
          <cell r="J4">
            <v>43485</v>
          </cell>
          <cell r="K4">
            <v>45731</v>
          </cell>
        </row>
        <row r="5">
          <cell r="B5">
            <v>17063</v>
          </cell>
          <cell r="C5">
            <v>18085</v>
          </cell>
          <cell r="D5">
            <v>19219</v>
          </cell>
          <cell r="E5">
            <v>20503</v>
          </cell>
          <cell r="F5">
            <v>21576</v>
          </cell>
          <cell r="G5">
            <v>22635</v>
          </cell>
          <cell r="H5">
            <v>23575</v>
          </cell>
          <cell r="I5">
            <v>24620</v>
          </cell>
          <cell r="J5">
            <v>25378</v>
          </cell>
          <cell r="K5">
            <v>26586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iol_WNH_Imp_Rates"/>
      <sheetName val="Viol_BNH_Imp_Rates"/>
      <sheetName val="Viol_Hisp_Imp_Rates"/>
      <sheetName val="Viol_O_Imp_Rates"/>
      <sheetName val="Totals Viol_Only"/>
      <sheetName val="viol_only"/>
      <sheetName val="Census_Pop_Ests"/>
    </sheetNames>
    <sheetDataSet>
      <sheetData sheetId="6">
        <row r="2">
          <cell r="B2">
            <v>2742456</v>
          </cell>
          <cell r="C2">
            <v>2767600</v>
          </cell>
          <cell r="D2">
            <v>2796814</v>
          </cell>
          <cell r="E2">
            <v>2828657</v>
          </cell>
          <cell r="F2">
            <v>2854741</v>
          </cell>
          <cell r="G2">
            <v>2882159</v>
          </cell>
          <cell r="H2">
            <v>2905663</v>
          </cell>
          <cell r="I2">
            <v>2922625</v>
          </cell>
          <cell r="J2">
            <v>2937747</v>
          </cell>
          <cell r="K2">
            <v>2955254</v>
          </cell>
        </row>
        <row r="3">
          <cell r="B3">
            <v>8383</v>
          </cell>
          <cell r="C3">
            <v>8957</v>
          </cell>
          <cell r="D3">
            <v>9305</v>
          </cell>
          <cell r="E3">
            <v>9790</v>
          </cell>
          <cell r="F3">
            <v>10286</v>
          </cell>
          <cell r="G3">
            <v>10915</v>
          </cell>
          <cell r="H3">
            <v>11661</v>
          </cell>
          <cell r="I3">
            <v>11846</v>
          </cell>
          <cell r="J3">
            <v>11972</v>
          </cell>
          <cell r="K3">
            <v>12177</v>
          </cell>
        </row>
        <row r="4">
          <cell r="B4">
            <v>21048</v>
          </cell>
          <cell r="C4">
            <v>22091</v>
          </cell>
          <cell r="D4">
            <v>23139</v>
          </cell>
          <cell r="E4">
            <v>24514</v>
          </cell>
          <cell r="F4">
            <v>26294</v>
          </cell>
          <cell r="G4">
            <v>28001</v>
          </cell>
          <cell r="H4">
            <v>29610</v>
          </cell>
          <cell r="I4">
            <v>31362</v>
          </cell>
          <cell r="J4">
            <v>33117</v>
          </cell>
          <cell r="K4">
            <v>34821</v>
          </cell>
        </row>
        <row r="5">
          <cell r="B5">
            <v>52633</v>
          </cell>
          <cell r="C5">
            <v>54564</v>
          </cell>
          <cell r="D5">
            <v>56671</v>
          </cell>
          <cell r="E5">
            <v>59172</v>
          </cell>
          <cell r="F5">
            <v>61523</v>
          </cell>
          <cell r="G5">
            <v>63701</v>
          </cell>
          <cell r="H5">
            <v>65911</v>
          </cell>
          <cell r="I5">
            <v>67774</v>
          </cell>
          <cell r="J5">
            <v>69407</v>
          </cell>
          <cell r="K5">
            <v>71728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31">
      <selection activeCell="A40" sqref="A40"/>
    </sheetView>
  </sheetViews>
  <sheetFormatPr defaultColWidth="9.140625" defaultRowHeight="12.75"/>
  <cols>
    <col min="1" max="1" width="22.140625" style="0" customWidth="1"/>
    <col min="13" max="13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 t="s">
        <v>19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142</v>
      </c>
      <c r="C2">
        <v>147</v>
      </c>
      <c r="D2">
        <v>143</v>
      </c>
      <c r="E2">
        <v>186</v>
      </c>
      <c r="F2">
        <v>238</v>
      </c>
      <c r="G2">
        <v>281</v>
      </c>
      <c r="H2">
        <v>273</v>
      </c>
      <c r="I2">
        <v>286</v>
      </c>
      <c r="J2">
        <v>360</v>
      </c>
      <c r="K2">
        <v>404</v>
      </c>
      <c r="M2" s="1" t="s">
        <v>1</v>
      </c>
      <c r="N2" s="2">
        <f aca="true" t="shared" si="0" ref="N2:W8">(B2/B$9)*100000</f>
        <v>3.173983704946475</v>
      </c>
      <c r="O2" s="2">
        <f t="shared" si="0"/>
        <v>3.2590260611233663</v>
      </c>
      <c r="P2" s="2">
        <f t="shared" si="0"/>
        <v>3.1436966134912954</v>
      </c>
      <c r="Q2" s="2">
        <f t="shared" si="0"/>
        <v>4.056703113018004</v>
      </c>
      <c r="R2" s="2">
        <f t="shared" si="0"/>
        <v>5.162995552665049</v>
      </c>
      <c r="S2" s="2">
        <f t="shared" si="0"/>
        <v>6.0598545419256755</v>
      </c>
      <c r="T2" s="2">
        <f t="shared" si="0"/>
        <v>5.858624313462582</v>
      </c>
      <c r="U2" s="2">
        <f t="shared" si="0"/>
        <v>6.118348542207192</v>
      </c>
      <c r="V2" s="2">
        <f t="shared" si="0"/>
        <v>7.682643648897209</v>
      </c>
      <c r="W2" s="2">
        <f t="shared" si="0"/>
        <v>8.593691337154974</v>
      </c>
      <c r="Y2" s="1" t="s">
        <v>1</v>
      </c>
      <c r="Z2" s="2">
        <f aca="true" t="shared" si="1" ref="Z2:Z8">(N2+O2)/2</f>
        <v>3.2165048830349208</v>
      </c>
      <c r="AA2" s="2">
        <f aca="true" t="shared" si="2" ref="AA2:AH8">(N2+O2+P2)/3</f>
        <v>3.1922354598537126</v>
      </c>
      <c r="AB2" s="2">
        <f t="shared" si="2"/>
        <v>3.4864752625442215</v>
      </c>
      <c r="AC2" s="2">
        <f t="shared" si="2"/>
        <v>4.121131759724783</v>
      </c>
      <c r="AD2" s="2">
        <f t="shared" si="2"/>
        <v>5.0931844025362425</v>
      </c>
      <c r="AE2" s="2">
        <f t="shared" si="2"/>
        <v>5.693824802684436</v>
      </c>
      <c r="AF2" s="2">
        <f t="shared" si="2"/>
        <v>6.012275799198484</v>
      </c>
      <c r="AG2" s="2">
        <f t="shared" si="2"/>
        <v>6.553205501522328</v>
      </c>
      <c r="AH2" s="2">
        <f t="shared" si="2"/>
        <v>7.464894509419793</v>
      </c>
      <c r="AI2" s="2">
        <f aca="true" t="shared" si="3" ref="AI2:AI8">(V2+W2)/2</f>
        <v>8.138167493026092</v>
      </c>
    </row>
    <row r="3" spans="1:35" ht="13.5">
      <c r="A3" s="1" t="s">
        <v>2</v>
      </c>
      <c r="B3">
        <v>184</v>
      </c>
      <c r="C3">
        <v>236</v>
      </c>
      <c r="D3">
        <v>217</v>
      </c>
      <c r="E3">
        <v>184</v>
      </c>
      <c r="F3">
        <v>187</v>
      </c>
      <c r="G3">
        <v>172</v>
      </c>
      <c r="H3">
        <v>202</v>
      </c>
      <c r="I3">
        <v>185</v>
      </c>
      <c r="J3">
        <v>300</v>
      </c>
      <c r="K3">
        <v>263</v>
      </c>
      <c r="M3" s="1" t="s">
        <v>2</v>
      </c>
      <c r="N3" s="2">
        <f t="shared" si="0"/>
        <v>4.112767617677122</v>
      </c>
      <c r="O3" s="2">
        <f t="shared" si="0"/>
        <v>5.232177894048397</v>
      </c>
      <c r="P3" s="2">
        <f t="shared" si="0"/>
        <v>4.770504651242035</v>
      </c>
      <c r="Q3" s="2">
        <f t="shared" si="0"/>
        <v>4.013082649437165</v>
      </c>
      <c r="R3" s="2">
        <f t="shared" si="0"/>
        <v>4.056639362808253</v>
      </c>
      <c r="S3" s="2">
        <f t="shared" si="0"/>
        <v>3.7092348085808404</v>
      </c>
      <c r="T3" s="2">
        <f t="shared" si="0"/>
        <v>4.334952788715904</v>
      </c>
      <c r="U3" s="2">
        <f t="shared" si="0"/>
        <v>3.9576730080710862</v>
      </c>
      <c r="V3" s="2">
        <f t="shared" si="0"/>
        <v>6.4022030407476755</v>
      </c>
      <c r="W3" s="2">
        <f t="shared" si="0"/>
        <v>5.594407974435044</v>
      </c>
      <c r="Y3" s="1" t="s">
        <v>2</v>
      </c>
      <c r="Z3" s="2">
        <f t="shared" si="1"/>
        <v>4.67247275586276</v>
      </c>
      <c r="AA3" s="2">
        <f t="shared" si="2"/>
        <v>4.705150054322519</v>
      </c>
      <c r="AB3" s="2">
        <f t="shared" si="2"/>
        <v>4.671921731575867</v>
      </c>
      <c r="AC3" s="2">
        <f t="shared" si="2"/>
        <v>4.280075554495818</v>
      </c>
      <c r="AD3" s="2">
        <f t="shared" si="2"/>
        <v>3.926318940275419</v>
      </c>
      <c r="AE3" s="2">
        <f t="shared" si="2"/>
        <v>4.033608986701665</v>
      </c>
      <c r="AF3" s="2">
        <f t="shared" si="2"/>
        <v>4.000620201789277</v>
      </c>
      <c r="AG3" s="2">
        <f t="shared" si="2"/>
        <v>4.898276279178222</v>
      </c>
      <c r="AH3" s="2">
        <f t="shared" si="2"/>
        <v>5.318094674417935</v>
      </c>
      <c r="AI3" s="2">
        <f t="shared" si="3"/>
        <v>5.998305507591359</v>
      </c>
    </row>
    <row r="4" spans="1:35" ht="13.5">
      <c r="A4" s="1" t="s">
        <v>3</v>
      </c>
      <c r="B4">
        <v>63</v>
      </c>
      <c r="C4">
        <v>67</v>
      </c>
      <c r="D4">
        <v>103</v>
      </c>
      <c r="E4">
        <v>102</v>
      </c>
      <c r="F4">
        <v>82</v>
      </c>
      <c r="G4">
        <v>98</v>
      </c>
      <c r="H4">
        <v>82</v>
      </c>
      <c r="I4">
        <v>100</v>
      </c>
      <c r="J4">
        <v>133</v>
      </c>
      <c r="K4">
        <v>154</v>
      </c>
      <c r="M4" s="1" t="s">
        <v>3</v>
      </c>
      <c r="N4" s="2">
        <f t="shared" si="0"/>
        <v>1.4081758690959711</v>
      </c>
      <c r="O4" s="2">
        <f t="shared" si="0"/>
        <v>1.4854064360222146</v>
      </c>
      <c r="P4" s="2">
        <f t="shared" si="0"/>
        <v>2.2643409174098137</v>
      </c>
      <c r="Q4" s="2">
        <f t="shared" si="0"/>
        <v>2.2246436426227763</v>
      </c>
      <c r="R4" s="2">
        <f t="shared" si="0"/>
        <v>1.7788472072207313</v>
      </c>
      <c r="S4" s="2">
        <f t="shared" si="0"/>
        <v>2.1134012281448973</v>
      </c>
      <c r="T4" s="2">
        <f t="shared" si="0"/>
        <v>1.7597333102708124</v>
      </c>
      <c r="U4" s="2">
        <f t="shared" si="0"/>
        <v>2.1392827070654516</v>
      </c>
      <c r="V4" s="2">
        <f t="shared" si="0"/>
        <v>2.8383100147314693</v>
      </c>
      <c r="W4" s="2">
        <f t="shared" si="0"/>
        <v>3.275813034460064</v>
      </c>
      <c r="Y4" s="1" t="s">
        <v>3</v>
      </c>
      <c r="Z4" s="2">
        <f t="shared" si="1"/>
        <v>1.4467911525590929</v>
      </c>
      <c r="AA4" s="2">
        <f t="shared" si="2"/>
        <v>1.7193077408426667</v>
      </c>
      <c r="AB4" s="2">
        <f t="shared" si="2"/>
        <v>1.9914636653516016</v>
      </c>
      <c r="AC4" s="2">
        <f t="shared" si="2"/>
        <v>2.089277255751107</v>
      </c>
      <c r="AD4" s="2">
        <f t="shared" si="2"/>
        <v>2.038964025996135</v>
      </c>
      <c r="AE4" s="2">
        <f t="shared" si="2"/>
        <v>1.883993915212147</v>
      </c>
      <c r="AF4" s="2">
        <f t="shared" si="2"/>
        <v>2.004139081827054</v>
      </c>
      <c r="AG4" s="2">
        <f t="shared" si="2"/>
        <v>2.2457753440225776</v>
      </c>
      <c r="AH4" s="2">
        <f t="shared" si="2"/>
        <v>2.751135252085662</v>
      </c>
      <c r="AI4" s="2">
        <f t="shared" si="3"/>
        <v>3.057061524595767</v>
      </c>
    </row>
    <row r="5" spans="1:35" ht="13.5">
      <c r="A5" s="1" t="s">
        <v>4</v>
      </c>
      <c r="B5">
        <v>155</v>
      </c>
      <c r="C5">
        <v>160</v>
      </c>
      <c r="D5">
        <v>204</v>
      </c>
      <c r="E5">
        <v>127</v>
      </c>
      <c r="F5">
        <v>162</v>
      </c>
      <c r="G5">
        <v>166</v>
      </c>
      <c r="H5">
        <v>172</v>
      </c>
      <c r="I5">
        <v>194</v>
      </c>
      <c r="J5">
        <v>308</v>
      </c>
      <c r="K5">
        <v>331</v>
      </c>
      <c r="M5" s="1" t="s">
        <v>4</v>
      </c>
      <c r="N5" s="2">
        <f t="shared" si="0"/>
        <v>3.4645596779345325</v>
      </c>
      <c r="O5" s="2">
        <f t="shared" si="0"/>
        <v>3.547239250202303</v>
      </c>
      <c r="P5" s="2">
        <f t="shared" si="0"/>
        <v>4.484714050015554</v>
      </c>
      <c r="Q5" s="2">
        <f t="shared" si="0"/>
        <v>2.769899437383261</v>
      </c>
      <c r="R5" s="2">
        <f t="shared" si="0"/>
        <v>3.5143078971921766</v>
      </c>
      <c r="S5" s="2">
        <f t="shared" si="0"/>
        <v>3.579842896653602</v>
      </c>
      <c r="T5" s="2">
        <f t="shared" si="0"/>
        <v>3.6911479191046306</v>
      </c>
      <c r="U5" s="2">
        <f t="shared" si="0"/>
        <v>4.150208451706977</v>
      </c>
      <c r="V5" s="2">
        <f t="shared" si="0"/>
        <v>6.572928455167613</v>
      </c>
      <c r="W5" s="2">
        <f t="shared" si="0"/>
        <v>7.04087087276806</v>
      </c>
      <c r="Y5" s="1" t="s">
        <v>4</v>
      </c>
      <c r="Z5" s="2">
        <f t="shared" si="1"/>
        <v>3.505899464068418</v>
      </c>
      <c r="AA5" s="2">
        <f t="shared" si="2"/>
        <v>3.832170992717463</v>
      </c>
      <c r="AB5" s="2">
        <f t="shared" si="2"/>
        <v>3.6006175792003727</v>
      </c>
      <c r="AC5" s="2">
        <f t="shared" si="2"/>
        <v>3.58964046153033</v>
      </c>
      <c r="AD5" s="2">
        <f t="shared" si="2"/>
        <v>3.2880167437430132</v>
      </c>
      <c r="AE5" s="2">
        <f t="shared" si="2"/>
        <v>3.5950995709834697</v>
      </c>
      <c r="AF5" s="2">
        <f t="shared" si="2"/>
        <v>3.8070664224884028</v>
      </c>
      <c r="AG5" s="2">
        <f t="shared" si="2"/>
        <v>4.80476160865974</v>
      </c>
      <c r="AH5" s="2">
        <f t="shared" si="2"/>
        <v>5.92133592654755</v>
      </c>
      <c r="AI5" s="2">
        <f t="shared" si="3"/>
        <v>6.806899663967837</v>
      </c>
    </row>
    <row r="6" spans="1:35" ht="13.5">
      <c r="A6" s="1" t="s">
        <v>5</v>
      </c>
      <c r="B6">
        <v>56</v>
      </c>
      <c r="C6">
        <v>58</v>
      </c>
      <c r="D6">
        <v>82</v>
      </c>
      <c r="E6">
        <v>85</v>
      </c>
      <c r="F6">
        <v>140</v>
      </c>
      <c r="G6">
        <v>119</v>
      </c>
      <c r="H6">
        <v>138</v>
      </c>
      <c r="I6">
        <v>178</v>
      </c>
      <c r="J6">
        <v>220</v>
      </c>
      <c r="K6">
        <v>257</v>
      </c>
      <c r="M6" s="1" t="s">
        <v>5</v>
      </c>
      <c r="N6" s="2">
        <f t="shared" si="0"/>
        <v>1.2517118836408634</v>
      </c>
      <c r="O6" s="2">
        <f t="shared" si="0"/>
        <v>1.285874228198335</v>
      </c>
      <c r="P6" s="2">
        <f t="shared" si="0"/>
        <v>1.8026791769670363</v>
      </c>
      <c r="Q6" s="2">
        <f t="shared" si="0"/>
        <v>1.853869702185647</v>
      </c>
      <c r="R6" s="2">
        <f t="shared" si="0"/>
        <v>3.037056207450029</v>
      </c>
      <c r="S6" s="2">
        <f t="shared" si="0"/>
        <v>2.5662729198902325</v>
      </c>
      <c r="T6" s="2">
        <f t="shared" si="0"/>
        <v>2.9615024002118546</v>
      </c>
      <c r="U6" s="2">
        <f t="shared" si="0"/>
        <v>3.8079232185765037</v>
      </c>
      <c r="V6" s="2">
        <f t="shared" si="0"/>
        <v>4.694948896548295</v>
      </c>
      <c r="W6" s="2">
        <f t="shared" si="0"/>
        <v>5.466778895170367</v>
      </c>
      <c r="Y6" s="1" t="s">
        <v>5</v>
      </c>
      <c r="Z6" s="2">
        <f t="shared" si="1"/>
        <v>1.2687930559195992</v>
      </c>
      <c r="AA6" s="2">
        <f t="shared" si="2"/>
        <v>1.4467550962687448</v>
      </c>
      <c r="AB6" s="2">
        <f t="shared" si="2"/>
        <v>1.6474743691170062</v>
      </c>
      <c r="AC6" s="2">
        <f t="shared" si="2"/>
        <v>2.2312016955342373</v>
      </c>
      <c r="AD6" s="2">
        <f t="shared" si="2"/>
        <v>2.4857329431753032</v>
      </c>
      <c r="AE6" s="2">
        <f t="shared" si="2"/>
        <v>2.854943842517372</v>
      </c>
      <c r="AF6" s="2">
        <f t="shared" si="2"/>
        <v>3.1118995128928635</v>
      </c>
      <c r="AG6" s="2">
        <f t="shared" si="2"/>
        <v>3.8214581717788847</v>
      </c>
      <c r="AH6" s="2">
        <f t="shared" si="2"/>
        <v>4.656550336765055</v>
      </c>
      <c r="AI6" s="2">
        <f t="shared" si="3"/>
        <v>5.080863895859331</v>
      </c>
    </row>
    <row r="7" spans="1:35" ht="13.5">
      <c r="A7" s="1" t="s">
        <v>6</v>
      </c>
      <c r="B7">
        <v>8</v>
      </c>
      <c r="C7">
        <v>6</v>
      </c>
      <c r="D7">
        <v>9</v>
      </c>
      <c r="E7">
        <v>9</v>
      </c>
      <c r="F7">
        <v>6</v>
      </c>
      <c r="G7">
        <v>17</v>
      </c>
      <c r="H7">
        <v>10</v>
      </c>
      <c r="I7">
        <v>9</v>
      </c>
      <c r="J7">
        <v>11</v>
      </c>
      <c r="K7">
        <v>11</v>
      </c>
      <c r="M7" s="1" t="s">
        <v>6</v>
      </c>
      <c r="N7" s="2">
        <f t="shared" si="0"/>
        <v>0.1788159833772662</v>
      </c>
      <c r="O7" s="2">
        <f t="shared" si="0"/>
        <v>0.1330214718825864</v>
      </c>
      <c r="P7" s="2">
        <f t="shared" si="0"/>
        <v>0.19785503161833323</v>
      </c>
      <c r="Q7" s="2">
        <f t="shared" si="0"/>
        <v>0.19629208611377438</v>
      </c>
      <c r="R7" s="2">
        <f t="shared" si="0"/>
        <v>0.1301595517478584</v>
      </c>
      <c r="S7" s="2">
        <f t="shared" si="0"/>
        <v>0.36661041712717607</v>
      </c>
      <c r="T7" s="2">
        <f t="shared" si="0"/>
        <v>0.21460162320375759</v>
      </c>
      <c r="U7" s="2">
        <f t="shared" si="0"/>
        <v>0.19253544363589067</v>
      </c>
      <c r="V7" s="2">
        <f t="shared" si="0"/>
        <v>0.23474744482741472</v>
      </c>
      <c r="W7" s="2">
        <f t="shared" si="0"/>
        <v>0.23398664531857602</v>
      </c>
      <c r="Y7" s="1" t="s">
        <v>6</v>
      </c>
      <c r="Z7" s="2">
        <f t="shared" si="1"/>
        <v>0.1559187276299263</v>
      </c>
      <c r="AA7" s="2">
        <f t="shared" si="2"/>
        <v>0.16989749562606193</v>
      </c>
      <c r="AB7" s="2">
        <f t="shared" si="2"/>
        <v>0.17572286320489802</v>
      </c>
      <c r="AC7" s="2">
        <f t="shared" si="2"/>
        <v>0.17476888982665537</v>
      </c>
      <c r="AD7" s="2">
        <f t="shared" si="2"/>
        <v>0.23102068499626963</v>
      </c>
      <c r="AE7" s="2">
        <f t="shared" si="2"/>
        <v>0.23712386402626398</v>
      </c>
      <c r="AF7" s="2">
        <f t="shared" si="2"/>
        <v>0.25791582798894147</v>
      </c>
      <c r="AG7" s="2">
        <f t="shared" si="2"/>
        <v>0.213961503889021</v>
      </c>
      <c r="AH7" s="2">
        <f t="shared" si="2"/>
        <v>0.22042317792729382</v>
      </c>
      <c r="AI7" s="2">
        <f t="shared" si="3"/>
        <v>0.23436704507299538</v>
      </c>
    </row>
    <row r="8" spans="1:35" ht="13.5">
      <c r="A8" s="1" t="s">
        <v>7</v>
      </c>
      <c r="B8">
        <v>608</v>
      </c>
      <c r="C8">
        <v>674</v>
      </c>
      <c r="D8">
        <v>758</v>
      </c>
      <c r="E8" s="3">
        <v>693</v>
      </c>
      <c r="F8" s="3">
        <v>815</v>
      </c>
      <c r="G8" s="3">
        <v>853</v>
      </c>
      <c r="H8" s="3">
        <v>877</v>
      </c>
      <c r="I8" s="3">
        <v>952</v>
      </c>
      <c r="J8" s="3">
        <v>1332</v>
      </c>
      <c r="K8" s="3">
        <v>1420</v>
      </c>
      <c r="M8" t="s">
        <v>8</v>
      </c>
      <c r="N8" s="2">
        <f t="shared" si="0"/>
        <v>13.59001473667223</v>
      </c>
      <c r="O8" s="2">
        <f t="shared" si="0"/>
        <v>14.942745341477202</v>
      </c>
      <c r="P8" s="2">
        <f t="shared" si="0"/>
        <v>16.663790440744066</v>
      </c>
      <c r="Q8" s="2">
        <f t="shared" si="0"/>
        <v>15.114490630760628</v>
      </c>
      <c r="R8" s="2">
        <f t="shared" si="0"/>
        <v>17.680005779084098</v>
      </c>
      <c r="S8" s="2">
        <f t="shared" si="0"/>
        <v>18.39521681232242</v>
      </c>
      <c r="T8" s="2">
        <f t="shared" si="0"/>
        <v>18.82056235496954</v>
      </c>
      <c r="U8" s="2">
        <f t="shared" si="0"/>
        <v>20.3659713712631</v>
      </c>
      <c r="V8" s="2">
        <f t="shared" si="0"/>
        <v>28.425781500919673</v>
      </c>
      <c r="W8" s="2">
        <f t="shared" si="0"/>
        <v>30.205548759307085</v>
      </c>
      <c r="Y8" t="s">
        <v>8</v>
      </c>
      <c r="Z8" s="2">
        <f t="shared" si="1"/>
        <v>14.266380039074717</v>
      </c>
      <c r="AA8" s="2">
        <f>(N8+O8+P8)/3</f>
        <v>15.065516839631167</v>
      </c>
      <c r="AB8" s="2">
        <f t="shared" si="2"/>
        <v>15.573675470993967</v>
      </c>
      <c r="AC8" s="2">
        <f t="shared" si="2"/>
        <v>16.48609561686293</v>
      </c>
      <c r="AD8" s="2">
        <f t="shared" si="2"/>
        <v>17.063237740722382</v>
      </c>
      <c r="AE8" s="2">
        <f t="shared" si="2"/>
        <v>18.29859498212535</v>
      </c>
      <c r="AF8" s="2">
        <f t="shared" si="2"/>
        <v>19.19391684618502</v>
      </c>
      <c r="AG8" s="2">
        <f t="shared" si="2"/>
        <v>22.53743840905077</v>
      </c>
      <c r="AH8" s="2">
        <f t="shared" si="2"/>
        <v>26.332433877163282</v>
      </c>
      <c r="AI8" s="2">
        <f t="shared" si="3"/>
        <v>29.31566513011338</v>
      </c>
    </row>
    <row r="9" spans="2:14" ht="12.75">
      <c r="B9">
        <v>4473873</v>
      </c>
      <c r="C9">
        <v>4510550</v>
      </c>
      <c r="D9">
        <v>4548785</v>
      </c>
      <c r="E9">
        <v>4585004</v>
      </c>
      <c r="F9">
        <v>4609727</v>
      </c>
      <c r="G9">
        <v>4637075</v>
      </c>
      <c r="H9">
        <v>4659797</v>
      </c>
      <c r="I9">
        <v>4674464</v>
      </c>
      <c r="J9">
        <v>4685887</v>
      </c>
      <c r="K9">
        <v>4701123</v>
      </c>
      <c r="N9" s="3"/>
    </row>
    <row r="10" spans="1:35" ht="13.5">
      <c r="A10" s="1" t="s">
        <v>9</v>
      </c>
      <c r="M10" t="s">
        <v>9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9</v>
      </c>
      <c r="Z10" s="2">
        <f>N10</f>
        <v>1990</v>
      </c>
      <c r="AA10" s="2">
        <f aca="true" t="shared" si="4" ref="AA10:AH17">(N10+O10+P10)/3</f>
        <v>1991</v>
      </c>
      <c r="AB10" s="2">
        <f t="shared" si="4"/>
        <v>1992</v>
      </c>
      <c r="AC10" s="2">
        <f t="shared" si="4"/>
        <v>1993</v>
      </c>
      <c r="AD10" s="2">
        <f t="shared" si="4"/>
        <v>1994</v>
      </c>
      <c r="AE10" s="2">
        <f t="shared" si="4"/>
        <v>1995</v>
      </c>
      <c r="AF10" s="2">
        <f t="shared" si="4"/>
        <v>1996</v>
      </c>
      <c r="AG10" s="2">
        <f t="shared" si="4"/>
        <v>1997</v>
      </c>
      <c r="AH10" s="2">
        <f t="shared" si="4"/>
        <v>1998</v>
      </c>
      <c r="AI10" s="2">
        <f>W10</f>
        <v>1999</v>
      </c>
    </row>
    <row r="11" spans="1:35" ht="13.5">
      <c r="A11" s="1" t="s">
        <v>1</v>
      </c>
      <c r="B11">
        <v>89</v>
      </c>
      <c r="C11">
        <v>106</v>
      </c>
      <c r="D11">
        <v>109</v>
      </c>
      <c r="E11">
        <v>138</v>
      </c>
      <c r="F11">
        <v>205</v>
      </c>
      <c r="G11">
        <v>245</v>
      </c>
      <c r="H11">
        <v>267</v>
      </c>
      <c r="I11">
        <v>363</v>
      </c>
      <c r="J11">
        <v>370</v>
      </c>
      <c r="K11">
        <v>416</v>
      </c>
      <c r="M11" s="1" t="s">
        <v>1</v>
      </c>
      <c r="N11" s="2">
        <f aca="true" t="shared" si="5" ref="N11:W17">(B11/B$18)*100000</f>
        <v>36.576895731188586</v>
      </c>
      <c r="O11" s="2">
        <f t="shared" si="5"/>
        <v>42.43496641232375</v>
      </c>
      <c r="P11" s="2">
        <f t="shared" si="5"/>
        <v>42.61308104304312</v>
      </c>
      <c r="Q11" s="2">
        <f t="shared" si="5"/>
        <v>52.80416923353601</v>
      </c>
      <c r="R11" s="2">
        <f t="shared" si="5"/>
        <v>76.72959741290255</v>
      </c>
      <c r="S11" s="2">
        <f t="shared" si="5"/>
        <v>89.99643687576452</v>
      </c>
      <c r="T11" s="2">
        <f t="shared" si="5"/>
        <v>96.10297055361791</v>
      </c>
      <c r="U11" s="2">
        <f t="shared" si="5"/>
        <v>129.45930234631612</v>
      </c>
      <c r="V11" s="2">
        <f t="shared" si="5"/>
        <v>131.16427794064995</v>
      </c>
      <c r="W11" s="2">
        <f t="shared" si="5"/>
        <v>145.80733803468533</v>
      </c>
      <c r="Y11" s="1" t="s">
        <v>1</v>
      </c>
      <c r="Z11" s="2">
        <f aca="true" t="shared" si="6" ref="Z11:Z17">(N11+O11)/2</f>
        <v>39.505931071756166</v>
      </c>
      <c r="AA11" s="2">
        <f t="shared" si="4"/>
        <v>40.541647728851814</v>
      </c>
      <c r="AB11" s="2">
        <f t="shared" si="4"/>
        <v>45.950738896300955</v>
      </c>
      <c r="AC11" s="2">
        <f t="shared" si="4"/>
        <v>57.38228256316055</v>
      </c>
      <c r="AD11" s="2">
        <f t="shared" si="4"/>
        <v>73.17673450740102</v>
      </c>
      <c r="AE11" s="2">
        <f t="shared" si="4"/>
        <v>87.60966828076165</v>
      </c>
      <c r="AF11" s="2">
        <f t="shared" si="4"/>
        <v>105.18623659189952</v>
      </c>
      <c r="AG11" s="2">
        <f t="shared" si="4"/>
        <v>118.90885028019466</v>
      </c>
      <c r="AH11" s="2">
        <f t="shared" si="4"/>
        <v>135.47697277388383</v>
      </c>
      <c r="AI11" s="2">
        <f aca="true" t="shared" si="7" ref="AI11:AI17">(V11+W11)/2</f>
        <v>138.48580798766764</v>
      </c>
    </row>
    <row r="12" spans="1:35" ht="13.5">
      <c r="A12" s="1" t="s">
        <v>2</v>
      </c>
      <c r="B12">
        <v>183</v>
      </c>
      <c r="C12">
        <v>164</v>
      </c>
      <c r="D12">
        <v>180</v>
      </c>
      <c r="E12">
        <v>164</v>
      </c>
      <c r="F12">
        <v>199</v>
      </c>
      <c r="G12">
        <v>222</v>
      </c>
      <c r="H12">
        <v>259</v>
      </c>
      <c r="I12">
        <v>300</v>
      </c>
      <c r="J12">
        <v>350</v>
      </c>
      <c r="K12">
        <v>380</v>
      </c>
      <c r="M12" s="1" t="s">
        <v>2</v>
      </c>
      <c r="N12" s="2">
        <f t="shared" si="5"/>
        <v>75.20867324502822</v>
      </c>
      <c r="O12" s="2">
        <f t="shared" si="5"/>
        <v>65.65409897755751</v>
      </c>
      <c r="P12" s="2">
        <f t="shared" si="5"/>
        <v>70.37022557566755</v>
      </c>
      <c r="Q12" s="2">
        <f t="shared" si="5"/>
        <v>62.75278082826018</v>
      </c>
      <c r="R12" s="2">
        <f t="shared" si="5"/>
        <v>74.48385309837857</v>
      </c>
      <c r="S12" s="2">
        <f t="shared" si="5"/>
        <v>81.54779178130498</v>
      </c>
      <c r="T12" s="2">
        <f t="shared" si="5"/>
        <v>93.22348079920239</v>
      </c>
      <c r="U12" s="2">
        <f t="shared" si="5"/>
        <v>106.9911589638976</v>
      </c>
      <c r="V12" s="2">
        <f t="shared" si="5"/>
        <v>124.07431697088508</v>
      </c>
      <c r="W12" s="2">
        <f t="shared" si="5"/>
        <v>133.18939532014525</v>
      </c>
      <c r="Y12" s="1" t="s">
        <v>2</v>
      </c>
      <c r="Z12" s="2">
        <f t="shared" si="6"/>
        <v>70.43138611129287</v>
      </c>
      <c r="AA12" s="2">
        <f t="shared" si="4"/>
        <v>70.41099926608443</v>
      </c>
      <c r="AB12" s="2">
        <f t="shared" si="4"/>
        <v>66.25903512716174</v>
      </c>
      <c r="AC12" s="2">
        <f t="shared" si="4"/>
        <v>69.20228650076876</v>
      </c>
      <c r="AD12" s="2">
        <f t="shared" si="4"/>
        <v>72.92814190264791</v>
      </c>
      <c r="AE12" s="2">
        <f t="shared" si="4"/>
        <v>83.08504189296197</v>
      </c>
      <c r="AF12" s="2">
        <f t="shared" si="4"/>
        <v>93.92081051480166</v>
      </c>
      <c r="AG12" s="2">
        <f t="shared" si="4"/>
        <v>108.09631891132835</v>
      </c>
      <c r="AH12" s="2">
        <f t="shared" si="4"/>
        <v>121.41829041830931</v>
      </c>
      <c r="AI12" s="2">
        <f t="shared" si="7"/>
        <v>128.63185614551517</v>
      </c>
    </row>
    <row r="13" spans="1:35" ht="13.5">
      <c r="A13" s="1" t="s">
        <v>3</v>
      </c>
      <c r="B13">
        <v>45</v>
      </c>
      <c r="C13">
        <v>70</v>
      </c>
      <c r="D13">
        <v>73</v>
      </c>
      <c r="E13">
        <v>116</v>
      </c>
      <c r="F13">
        <v>139</v>
      </c>
      <c r="G13">
        <v>165</v>
      </c>
      <c r="H13">
        <v>227</v>
      </c>
      <c r="I13">
        <v>228</v>
      </c>
      <c r="J13">
        <v>391</v>
      </c>
      <c r="K13">
        <v>407</v>
      </c>
      <c r="M13" s="1" t="s">
        <v>3</v>
      </c>
      <c r="N13" s="2">
        <f t="shared" si="5"/>
        <v>18.493936043859396</v>
      </c>
      <c r="O13" s="2">
        <f t="shared" si="5"/>
        <v>28.023091027006252</v>
      </c>
      <c r="P13" s="2">
        <f t="shared" si="5"/>
        <v>28.539035927909612</v>
      </c>
      <c r="Q13" s="2">
        <f t="shared" si="5"/>
        <v>44.38611326876939</v>
      </c>
      <c r="R13" s="2">
        <f t="shared" si="5"/>
        <v>52.0264099531388</v>
      </c>
      <c r="S13" s="2">
        <f t="shared" si="5"/>
        <v>60.609845242861816</v>
      </c>
      <c r="T13" s="2">
        <f t="shared" si="5"/>
        <v>81.70552178154031</v>
      </c>
      <c r="U13" s="2">
        <f t="shared" si="5"/>
        <v>81.3132808125622</v>
      </c>
      <c r="V13" s="2">
        <f t="shared" si="5"/>
        <v>138.60873695890305</v>
      </c>
      <c r="W13" s="2">
        <f t="shared" si="5"/>
        <v>142.6528523560503</v>
      </c>
      <c r="Y13" s="1" t="s">
        <v>3</v>
      </c>
      <c r="Z13" s="2">
        <f t="shared" si="6"/>
        <v>23.258513535432826</v>
      </c>
      <c r="AA13" s="2">
        <f t="shared" si="4"/>
        <v>25.01868766625842</v>
      </c>
      <c r="AB13" s="2">
        <f t="shared" si="4"/>
        <v>33.64941340789509</v>
      </c>
      <c r="AC13" s="2">
        <f t="shared" si="4"/>
        <v>41.650519716605935</v>
      </c>
      <c r="AD13" s="2">
        <f t="shared" si="4"/>
        <v>52.34078948825667</v>
      </c>
      <c r="AE13" s="2">
        <f t="shared" si="4"/>
        <v>64.78059232584697</v>
      </c>
      <c r="AF13" s="2">
        <f t="shared" si="4"/>
        <v>74.54288261232143</v>
      </c>
      <c r="AG13" s="2">
        <f t="shared" si="4"/>
        <v>100.54251318433519</v>
      </c>
      <c r="AH13" s="2">
        <f t="shared" si="4"/>
        <v>120.85829004250517</v>
      </c>
      <c r="AI13" s="2">
        <f t="shared" si="7"/>
        <v>140.63079465747666</v>
      </c>
    </row>
    <row r="14" spans="1:35" ht="13.5">
      <c r="A14" s="1" t="s">
        <v>4</v>
      </c>
      <c r="B14">
        <v>118</v>
      </c>
      <c r="C14">
        <v>112</v>
      </c>
      <c r="D14">
        <v>144</v>
      </c>
      <c r="E14">
        <v>121</v>
      </c>
      <c r="F14">
        <v>179</v>
      </c>
      <c r="G14">
        <v>179</v>
      </c>
      <c r="H14">
        <v>205</v>
      </c>
      <c r="I14">
        <v>233</v>
      </c>
      <c r="J14">
        <v>327</v>
      </c>
      <c r="K14">
        <v>344</v>
      </c>
      <c r="M14" s="1" t="s">
        <v>4</v>
      </c>
      <c r="N14" s="2">
        <f t="shared" si="5"/>
        <v>48.49521007056464</v>
      </c>
      <c r="O14" s="2">
        <f t="shared" si="5"/>
        <v>44.83694564321001</v>
      </c>
      <c r="P14" s="2">
        <f t="shared" si="5"/>
        <v>56.29618046053403</v>
      </c>
      <c r="Q14" s="2">
        <f t="shared" si="5"/>
        <v>46.299307806216355</v>
      </c>
      <c r="R14" s="2">
        <f t="shared" si="5"/>
        <v>66.99803871663198</v>
      </c>
      <c r="S14" s="2">
        <f t="shared" si="5"/>
        <v>65.75249877861978</v>
      </c>
      <c r="T14" s="2">
        <f t="shared" si="5"/>
        <v>73.78692495689764</v>
      </c>
      <c r="U14" s="2">
        <f t="shared" si="5"/>
        <v>83.09646679529382</v>
      </c>
      <c r="V14" s="2">
        <f t="shared" si="5"/>
        <v>115.92086185565549</v>
      </c>
      <c r="W14" s="2">
        <f t="shared" si="5"/>
        <v>120.57145260560517</v>
      </c>
      <c r="Y14" s="1" t="s">
        <v>4</v>
      </c>
      <c r="Z14" s="2">
        <f t="shared" si="6"/>
        <v>46.66607785688733</v>
      </c>
      <c r="AA14" s="2">
        <f t="shared" si="4"/>
        <v>49.8761120581029</v>
      </c>
      <c r="AB14" s="2">
        <f t="shared" si="4"/>
        <v>49.144144636653465</v>
      </c>
      <c r="AC14" s="2">
        <f t="shared" si="4"/>
        <v>56.531175661127456</v>
      </c>
      <c r="AD14" s="2">
        <f t="shared" si="4"/>
        <v>59.68328176715604</v>
      </c>
      <c r="AE14" s="2">
        <f t="shared" si="4"/>
        <v>68.84582081738313</v>
      </c>
      <c r="AF14" s="2">
        <f t="shared" si="4"/>
        <v>74.21196351027041</v>
      </c>
      <c r="AG14" s="2">
        <f t="shared" si="4"/>
        <v>90.93475120261564</v>
      </c>
      <c r="AH14" s="2">
        <f t="shared" si="4"/>
        <v>106.52959375218484</v>
      </c>
      <c r="AI14" s="2">
        <f t="shared" si="7"/>
        <v>118.24615723063033</v>
      </c>
    </row>
    <row r="15" spans="1:35" ht="13.5">
      <c r="A15" s="1" t="s">
        <v>5</v>
      </c>
      <c r="B15">
        <v>30</v>
      </c>
      <c r="C15">
        <v>35</v>
      </c>
      <c r="D15">
        <v>47</v>
      </c>
      <c r="E15">
        <v>68</v>
      </c>
      <c r="F15">
        <v>107</v>
      </c>
      <c r="G15">
        <v>101</v>
      </c>
      <c r="H15">
        <v>133</v>
      </c>
      <c r="I15">
        <v>170</v>
      </c>
      <c r="J15">
        <v>243</v>
      </c>
      <c r="K15">
        <v>266</v>
      </c>
      <c r="M15" s="1" t="s">
        <v>5</v>
      </c>
      <c r="N15" s="2">
        <f t="shared" si="5"/>
        <v>12.329290695906264</v>
      </c>
      <c r="O15" s="2">
        <f t="shared" si="5"/>
        <v>14.011545513503126</v>
      </c>
      <c r="P15" s="2">
        <f t="shared" si="5"/>
        <v>18.37444778920208</v>
      </c>
      <c r="Q15" s="2">
        <f t="shared" si="5"/>
        <v>26.01944570927861</v>
      </c>
      <c r="R15" s="2">
        <f t="shared" si="5"/>
        <v>40.04910694234426</v>
      </c>
      <c r="S15" s="2">
        <f t="shared" si="5"/>
        <v>37.10057193653966</v>
      </c>
      <c r="T15" s="2">
        <f t="shared" si="5"/>
        <v>47.871517167157975</v>
      </c>
      <c r="U15" s="2">
        <f t="shared" si="5"/>
        <v>60.62832341287532</v>
      </c>
      <c r="V15" s="2">
        <f t="shared" si="5"/>
        <v>86.14302578264306</v>
      </c>
      <c r="W15" s="2">
        <f t="shared" si="5"/>
        <v>93.23257672410168</v>
      </c>
      <c r="Y15" s="1" t="s">
        <v>5</v>
      </c>
      <c r="Z15" s="2">
        <f t="shared" si="6"/>
        <v>13.170418104704694</v>
      </c>
      <c r="AA15" s="2">
        <f t="shared" si="4"/>
        <v>14.905094666203823</v>
      </c>
      <c r="AB15" s="2">
        <f t="shared" si="4"/>
        <v>19.46847967066127</v>
      </c>
      <c r="AC15" s="2">
        <f t="shared" si="4"/>
        <v>28.14766681360832</v>
      </c>
      <c r="AD15" s="2">
        <f t="shared" si="4"/>
        <v>34.38970819605418</v>
      </c>
      <c r="AE15" s="2">
        <f t="shared" si="4"/>
        <v>41.6737320153473</v>
      </c>
      <c r="AF15" s="2">
        <f t="shared" si="4"/>
        <v>48.53347083885765</v>
      </c>
      <c r="AG15" s="2">
        <f t="shared" si="4"/>
        <v>64.88095545422546</v>
      </c>
      <c r="AH15" s="2">
        <f t="shared" si="4"/>
        <v>80.00130863987336</v>
      </c>
      <c r="AI15" s="2">
        <f t="shared" si="7"/>
        <v>89.68780125337237</v>
      </c>
    </row>
    <row r="16" spans="1:35" ht="13.5">
      <c r="A16" s="1" t="s">
        <v>6</v>
      </c>
      <c r="B16">
        <v>0</v>
      </c>
      <c r="C16">
        <v>1</v>
      </c>
      <c r="D16">
        <v>2</v>
      </c>
      <c r="E16">
        <v>5</v>
      </c>
      <c r="F16">
        <v>3</v>
      </c>
      <c r="G16">
        <v>3</v>
      </c>
      <c r="H16">
        <v>2</v>
      </c>
      <c r="I16">
        <v>7</v>
      </c>
      <c r="J16">
        <v>4</v>
      </c>
      <c r="K16">
        <v>8</v>
      </c>
      <c r="M16" s="1" t="s">
        <v>6</v>
      </c>
      <c r="N16" s="2">
        <f t="shared" si="5"/>
        <v>0</v>
      </c>
      <c r="O16" s="2">
        <f t="shared" si="5"/>
        <v>0.400329871814375</v>
      </c>
      <c r="P16" s="2">
        <f t="shared" si="5"/>
        <v>0.7818913952851949</v>
      </c>
      <c r="Q16" s="2">
        <f t="shared" si="5"/>
        <v>1.9131945374469568</v>
      </c>
      <c r="R16" s="2">
        <f t="shared" si="5"/>
        <v>1.1228721572619886</v>
      </c>
      <c r="S16" s="2">
        <f t="shared" si="5"/>
        <v>1.1019971862338511</v>
      </c>
      <c r="T16" s="2">
        <f t="shared" si="5"/>
        <v>0.7198724386038794</v>
      </c>
      <c r="U16" s="2">
        <f t="shared" si="5"/>
        <v>2.4964603758242774</v>
      </c>
      <c r="V16" s="2">
        <f t="shared" si="5"/>
        <v>1.4179921939529723</v>
      </c>
      <c r="W16" s="2">
        <f t="shared" si="5"/>
        <v>2.8039872698977946</v>
      </c>
      <c r="Y16" s="1" t="s">
        <v>6</v>
      </c>
      <c r="Z16" s="2">
        <f t="shared" si="6"/>
        <v>0.2001649359071875</v>
      </c>
      <c r="AA16" s="2">
        <f t="shared" si="4"/>
        <v>0.39407375569985664</v>
      </c>
      <c r="AB16" s="2">
        <f t="shared" si="4"/>
        <v>1.0318052681821757</v>
      </c>
      <c r="AC16" s="2">
        <f t="shared" si="4"/>
        <v>1.2726526966647134</v>
      </c>
      <c r="AD16" s="2">
        <f t="shared" si="4"/>
        <v>1.3793546269809323</v>
      </c>
      <c r="AE16" s="2">
        <f t="shared" si="4"/>
        <v>0.9815805940332397</v>
      </c>
      <c r="AF16" s="2">
        <f t="shared" si="4"/>
        <v>1.4394433335540027</v>
      </c>
      <c r="AG16" s="2">
        <f t="shared" si="4"/>
        <v>1.5447750027937097</v>
      </c>
      <c r="AH16" s="2">
        <f t="shared" si="4"/>
        <v>2.239479946558348</v>
      </c>
      <c r="AI16" s="2">
        <f t="shared" si="7"/>
        <v>2.1109897319253834</v>
      </c>
    </row>
    <row r="17" spans="1:35" ht="13.5">
      <c r="A17" s="1" t="s">
        <v>7</v>
      </c>
      <c r="B17">
        <v>465</v>
      </c>
      <c r="C17">
        <v>488</v>
      </c>
      <c r="D17" s="3">
        <v>555</v>
      </c>
      <c r="E17" s="3">
        <v>612</v>
      </c>
      <c r="F17" s="3">
        <v>832</v>
      </c>
      <c r="G17" s="3">
        <v>915</v>
      </c>
      <c r="H17" s="3">
        <v>1093</v>
      </c>
      <c r="I17" s="3">
        <v>1301</v>
      </c>
      <c r="J17" s="3">
        <v>1685</v>
      </c>
      <c r="K17" s="3">
        <v>1821</v>
      </c>
      <c r="M17" t="s">
        <v>10</v>
      </c>
      <c r="N17" s="2">
        <f t="shared" si="5"/>
        <v>191.1040057865471</v>
      </c>
      <c r="O17" s="2">
        <f t="shared" si="5"/>
        <v>195.36097744541505</v>
      </c>
      <c r="P17" s="2">
        <f t="shared" si="5"/>
        <v>216.9748621916416</v>
      </c>
      <c r="Q17" s="2">
        <f t="shared" si="5"/>
        <v>234.17501138350752</v>
      </c>
      <c r="R17" s="2">
        <f t="shared" si="5"/>
        <v>311.4098782806581</v>
      </c>
      <c r="S17" s="2">
        <f t="shared" si="5"/>
        <v>336.1091418013246</v>
      </c>
      <c r="T17" s="2">
        <f t="shared" si="5"/>
        <v>393.41028769702007</v>
      </c>
      <c r="U17" s="2">
        <f t="shared" si="5"/>
        <v>463.98499270676933</v>
      </c>
      <c r="V17" s="2">
        <f t="shared" si="5"/>
        <v>597.3292117026896</v>
      </c>
      <c r="W17" s="2">
        <f t="shared" si="5"/>
        <v>638.2576023104855</v>
      </c>
      <c r="Y17" t="s">
        <v>10</v>
      </c>
      <c r="Z17" s="2">
        <f t="shared" si="6"/>
        <v>193.23249161598108</v>
      </c>
      <c r="AA17" s="2">
        <f t="shared" si="4"/>
        <v>201.14661514120124</v>
      </c>
      <c r="AB17" s="2">
        <f t="shared" si="4"/>
        <v>215.5036170068547</v>
      </c>
      <c r="AC17" s="2">
        <f t="shared" si="4"/>
        <v>254.18658395193575</v>
      </c>
      <c r="AD17" s="2">
        <f t="shared" si="4"/>
        <v>293.89801048849677</v>
      </c>
      <c r="AE17" s="2">
        <f t="shared" si="4"/>
        <v>346.97643592633426</v>
      </c>
      <c r="AF17" s="2">
        <f t="shared" si="4"/>
        <v>397.83480740170467</v>
      </c>
      <c r="AG17" s="2">
        <f t="shared" si="4"/>
        <v>484.908164035493</v>
      </c>
      <c r="AH17" s="2">
        <f t="shared" si="4"/>
        <v>566.5239355733148</v>
      </c>
      <c r="AI17" s="2">
        <f t="shared" si="7"/>
        <v>617.7934070065876</v>
      </c>
    </row>
    <row r="18" spans="2:23" ht="12.75">
      <c r="B18">
        <v>243323</v>
      </c>
      <c r="C18">
        <v>249794</v>
      </c>
      <c r="D18">
        <v>255790</v>
      </c>
      <c r="E18">
        <v>261343</v>
      </c>
      <c r="F18">
        <v>267172</v>
      </c>
      <c r="G18">
        <v>272233</v>
      </c>
      <c r="H18">
        <v>277827</v>
      </c>
      <c r="I18">
        <v>280397</v>
      </c>
      <c r="J18">
        <v>282089</v>
      </c>
      <c r="K18">
        <v>285308</v>
      </c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35" ht="13.5">
      <c r="A19" s="1" t="s">
        <v>11</v>
      </c>
      <c r="M19" t="s">
        <v>12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12</v>
      </c>
      <c r="Z19" s="2">
        <f>N19</f>
        <v>1990</v>
      </c>
      <c r="AA19" s="2">
        <f aca="true" t="shared" si="8" ref="AA19:AH26">(N19+O19+P19)/3</f>
        <v>1991</v>
      </c>
      <c r="AB19" s="2">
        <f t="shared" si="8"/>
        <v>1992</v>
      </c>
      <c r="AC19" s="2">
        <f t="shared" si="8"/>
        <v>1993</v>
      </c>
      <c r="AD19" s="2">
        <f t="shared" si="8"/>
        <v>1994</v>
      </c>
      <c r="AE19" s="2">
        <f t="shared" si="8"/>
        <v>1995</v>
      </c>
      <c r="AF19" s="2">
        <f t="shared" si="8"/>
        <v>1996</v>
      </c>
      <c r="AG19" s="2">
        <f t="shared" si="8"/>
        <v>1997</v>
      </c>
      <c r="AH19" s="2">
        <f t="shared" si="8"/>
        <v>1998</v>
      </c>
      <c r="AI19" s="2">
        <f>W19</f>
        <v>1999</v>
      </c>
    </row>
    <row r="20" spans="1:35" ht="13.5">
      <c r="A20" s="1" t="s">
        <v>1</v>
      </c>
      <c r="B20">
        <v>11</v>
      </c>
      <c r="C20">
        <v>15</v>
      </c>
      <c r="D20">
        <v>23</v>
      </c>
      <c r="E20">
        <v>16</v>
      </c>
      <c r="F20">
        <v>34</v>
      </c>
      <c r="G20">
        <v>33</v>
      </c>
      <c r="H20">
        <v>48</v>
      </c>
      <c r="I20">
        <v>36</v>
      </c>
      <c r="J20">
        <v>63</v>
      </c>
      <c r="K20">
        <v>48</v>
      </c>
      <c r="M20" s="1" t="s">
        <v>1</v>
      </c>
      <c r="N20" s="2">
        <f aca="true" t="shared" si="9" ref="N20:W26">(B20/B$27)*100000</f>
        <v>11.707234006321906</v>
      </c>
      <c r="O20" s="2">
        <f t="shared" si="9"/>
        <v>15.347780710909202</v>
      </c>
      <c r="P20" s="2">
        <f t="shared" si="9"/>
        <v>22.64336697021905</v>
      </c>
      <c r="Q20" s="2">
        <f t="shared" si="9"/>
        <v>15.081818867355404</v>
      </c>
      <c r="R20" s="2">
        <f t="shared" si="9"/>
        <v>30.385900941962927</v>
      </c>
      <c r="S20" s="2">
        <f t="shared" si="9"/>
        <v>28.109028960817717</v>
      </c>
      <c r="T20" s="2">
        <f t="shared" si="9"/>
        <v>39.20703766326055</v>
      </c>
      <c r="U20" s="2">
        <f t="shared" si="9"/>
        <v>28.04022214087096</v>
      </c>
      <c r="V20" s="2">
        <f t="shared" si="9"/>
        <v>46.85268919562113</v>
      </c>
      <c r="W20" s="2">
        <f t="shared" si="9"/>
        <v>34.22825970692053</v>
      </c>
      <c r="Y20" s="1" t="s">
        <v>1</v>
      </c>
      <c r="Z20" s="2">
        <f aca="true" t="shared" si="10" ref="Z20:Z26">(N20+O20)/2</f>
        <v>13.527507358615555</v>
      </c>
      <c r="AA20" s="2">
        <f t="shared" si="8"/>
        <v>16.56612722915005</v>
      </c>
      <c r="AB20" s="2">
        <f t="shared" si="8"/>
        <v>17.690988849494552</v>
      </c>
      <c r="AC20" s="2">
        <f t="shared" si="8"/>
        <v>22.703695593179123</v>
      </c>
      <c r="AD20" s="2">
        <f t="shared" si="8"/>
        <v>24.525582923378682</v>
      </c>
      <c r="AE20" s="2">
        <f t="shared" si="8"/>
        <v>32.56732252201373</v>
      </c>
      <c r="AF20" s="2">
        <f t="shared" si="8"/>
        <v>31.785429588316408</v>
      </c>
      <c r="AG20" s="2">
        <f t="shared" si="8"/>
        <v>38.03331633325089</v>
      </c>
      <c r="AH20" s="2">
        <f t="shared" si="8"/>
        <v>36.37372368113754</v>
      </c>
      <c r="AI20" s="2">
        <f aca="true" t="shared" si="11" ref="AI20:AI26">(V20+W20)/2</f>
        <v>40.54047445127083</v>
      </c>
    </row>
    <row r="21" spans="1:35" ht="13.5">
      <c r="A21" s="1" t="s">
        <v>2</v>
      </c>
      <c r="B21">
        <v>12</v>
      </c>
      <c r="C21">
        <v>19</v>
      </c>
      <c r="D21">
        <v>11</v>
      </c>
      <c r="E21">
        <v>16</v>
      </c>
      <c r="F21">
        <v>17</v>
      </c>
      <c r="G21">
        <v>22</v>
      </c>
      <c r="H21">
        <v>21</v>
      </c>
      <c r="I21">
        <v>27</v>
      </c>
      <c r="J21">
        <v>34</v>
      </c>
      <c r="K21">
        <v>38</v>
      </c>
      <c r="M21" s="1" t="s">
        <v>2</v>
      </c>
      <c r="N21" s="2">
        <f t="shared" si="9"/>
        <v>12.771528006896625</v>
      </c>
      <c r="O21" s="2">
        <f t="shared" si="9"/>
        <v>19.440522233818324</v>
      </c>
      <c r="P21" s="2">
        <f t="shared" si="9"/>
        <v>10.829436377061285</v>
      </c>
      <c r="Q21" s="2">
        <f t="shared" si="9"/>
        <v>15.081818867355404</v>
      </c>
      <c r="R21" s="2">
        <f t="shared" si="9"/>
        <v>15.192950470981463</v>
      </c>
      <c r="S21" s="2">
        <f t="shared" si="9"/>
        <v>18.739352640545146</v>
      </c>
      <c r="T21" s="2">
        <f t="shared" si="9"/>
        <v>17.153078977676493</v>
      </c>
      <c r="U21" s="2">
        <f t="shared" si="9"/>
        <v>21.03016660565322</v>
      </c>
      <c r="V21" s="2">
        <f t="shared" si="9"/>
        <v>25.2855782960495</v>
      </c>
      <c r="W21" s="2">
        <f t="shared" si="9"/>
        <v>27.097372267978752</v>
      </c>
      <c r="Y21" s="1" t="s">
        <v>2</v>
      </c>
      <c r="Z21" s="2">
        <f t="shared" si="10"/>
        <v>16.106025120357476</v>
      </c>
      <c r="AA21" s="2">
        <f t="shared" si="8"/>
        <v>14.347162205925413</v>
      </c>
      <c r="AB21" s="2">
        <f t="shared" si="8"/>
        <v>15.117259159411672</v>
      </c>
      <c r="AC21" s="2">
        <f t="shared" si="8"/>
        <v>13.701401905132718</v>
      </c>
      <c r="AD21" s="2">
        <f t="shared" si="8"/>
        <v>16.33804065962734</v>
      </c>
      <c r="AE21" s="2">
        <f t="shared" si="8"/>
        <v>17.028460696401034</v>
      </c>
      <c r="AF21" s="2">
        <f t="shared" si="8"/>
        <v>18.974199407958285</v>
      </c>
      <c r="AG21" s="2">
        <f t="shared" si="8"/>
        <v>21.156274626459737</v>
      </c>
      <c r="AH21" s="2">
        <f t="shared" si="8"/>
        <v>24.47103905656049</v>
      </c>
      <c r="AI21" s="2">
        <f t="shared" si="11"/>
        <v>26.191475282014125</v>
      </c>
    </row>
    <row r="22" spans="1:35" ht="13.5">
      <c r="A22" s="1" t="s">
        <v>3</v>
      </c>
      <c r="B22">
        <v>7</v>
      </c>
      <c r="C22">
        <v>10</v>
      </c>
      <c r="D22">
        <v>9</v>
      </c>
      <c r="E22">
        <v>13</v>
      </c>
      <c r="F22">
        <v>21</v>
      </c>
      <c r="G22">
        <v>25</v>
      </c>
      <c r="H22">
        <v>24</v>
      </c>
      <c r="I22">
        <v>33</v>
      </c>
      <c r="J22">
        <v>26</v>
      </c>
      <c r="K22">
        <v>32</v>
      </c>
      <c r="M22" s="1" t="s">
        <v>3</v>
      </c>
      <c r="N22" s="2">
        <f t="shared" si="9"/>
        <v>7.450058004023032</v>
      </c>
      <c r="O22" s="2">
        <f t="shared" si="9"/>
        <v>10.231853807272802</v>
      </c>
      <c r="P22" s="2">
        <f t="shared" si="9"/>
        <v>8.860447944868323</v>
      </c>
      <c r="Q22" s="2">
        <f t="shared" si="9"/>
        <v>12.253977829726264</v>
      </c>
      <c r="R22" s="2">
        <f t="shared" si="9"/>
        <v>18.767762346506515</v>
      </c>
      <c r="S22" s="2">
        <f t="shared" si="9"/>
        <v>21.294718909710394</v>
      </c>
      <c r="T22" s="2">
        <f t="shared" si="9"/>
        <v>19.603518831630275</v>
      </c>
      <c r="U22" s="2">
        <f t="shared" si="9"/>
        <v>25.703536962465048</v>
      </c>
      <c r="V22" s="2">
        <f t="shared" si="9"/>
        <v>19.33603046168491</v>
      </c>
      <c r="W22" s="2">
        <f t="shared" si="9"/>
        <v>22.818839804613685</v>
      </c>
      <c r="Y22" s="1" t="s">
        <v>3</v>
      </c>
      <c r="Z22" s="2">
        <f t="shared" si="10"/>
        <v>8.840955905647917</v>
      </c>
      <c r="AA22" s="2">
        <f t="shared" si="8"/>
        <v>8.847453252054718</v>
      </c>
      <c r="AB22" s="2">
        <f t="shared" si="8"/>
        <v>10.448759860622463</v>
      </c>
      <c r="AC22" s="2">
        <f t="shared" si="8"/>
        <v>13.294062707033701</v>
      </c>
      <c r="AD22" s="2">
        <f t="shared" si="8"/>
        <v>17.43881969531439</v>
      </c>
      <c r="AE22" s="2">
        <f t="shared" si="8"/>
        <v>19.888666695949063</v>
      </c>
      <c r="AF22" s="2">
        <f t="shared" si="8"/>
        <v>22.200591567935238</v>
      </c>
      <c r="AG22" s="2">
        <f t="shared" si="8"/>
        <v>21.54769541859341</v>
      </c>
      <c r="AH22" s="2">
        <f t="shared" si="8"/>
        <v>22.619469076254546</v>
      </c>
      <c r="AI22" s="2">
        <f t="shared" si="11"/>
        <v>21.077435133149297</v>
      </c>
    </row>
    <row r="23" spans="1:35" ht="13.5">
      <c r="A23" s="1" t="s">
        <v>4</v>
      </c>
      <c r="B23">
        <v>13</v>
      </c>
      <c r="C23">
        <v>7</v>
      </c>
      <c r="D23">
        <v>8</v>
      </c>
      <c r="E23">
        <v>10</v>
      </c>
      <c r="F23">
        <v>13</v>
      </c>
      <c r="G23">
        <v>10</v>
      </c>
      <c r="H23">
        <v>20</v>
      </c>
      <c r="I23">
        <v>19</v>
      </c>
      <c r="J23">
        <v>22</v>
      </c>
      <c r="K23">
        <v>30</v>
      </c>
      <c r="M23" s="1" t="s">
        <v>4</v>
      </c>
      <c r="N23" s="2">
        <f t="shared" si="9"/>
        <v>13.835822007471343</v>
      </c>
      <c r="O23" s="2">
        <f t="shared" si="9"/>
        <v>7.1622976650909616</v>
      </c>
      <c r="P23" s="2">
        <f t="shared" si="9"/>
        <v>7.875953728771844</v>
      </c>
      <c r="Q23" s="2">
        <f t="shared" si="9"/>
        <v>9.426136792097127</v>
      </c>
      <c r="R23" s="2">
        <f t="shared" si="9"/>
        <v>11.618138595456415</v>
      </c>
      <c r="S23" s="2">
        <f t="shared" si="9"/>
        <v>8.517887563884157</v>
      </c>
      <c r="T23" s="2">
        <f t="shared" si="9"/>
        <v>16.336265693025233</v>
      </c>
      <c r="U23" s="2">
        <f t="shared" si="9"/>
        <v>14.799006129904118</v>
      </c>
      <c r="V23" s="2">
        <f t="shared" si="9"/>
        <v>16.36125654450262</v>
      </c>
      <c r="W23" s="2">
        <f t="shared" si="9"/>
        <v>21.39266231682533</v>
      </c>
      <c r="Y23" s="1" t="s">
        <v>4</v>
      </c>
      <c r="Z23" s="2">
        <f t="shared" si="10"/>
        <v>10.499059836281152</v>
      </c>
      <c r="AA23" s="2">
        <f t="shared" si="8"/>
        <v>9.624691133778049</v>
      </c>
      <c r="AB23" s="2">
        <f t="shared" si="8"/>
        <v>8.154796061986644</v>
      </c>
      <c r="AC23" s="2">
        <f t="shared" si="8"/>
        <v>9.640076372108462</v>
      </c>
      <c r="AD23" s="2">
        <f t="shared" si="8"/>
        <v>9.8540543171459</v>
      </c>
      <c r="AE23" s="2">
        <f t="shared" si="8"/>
        <v>12.157430617455269</v>
      </c>
      <c r="AF23" s="2">
        <f t="shared" si="8"/>
        <v>13.217719795604504</v>
      </c>
      <c r="AG23" s="2">
        <f t="shared" si="8"/>
        <v>15.832176122477323</v>
      </c>
      <c r="AH23" s="2">
        <f t="shared" si="8"/>
        <v>17.517641663744023</v>
      </c>
      <c r="AI23" s="2">
        <f t="shared" si="11"/>
        <v>18.876959430663973</v>
      </c>
    </row>
    <row r="24" spans="1:35" ht="13.5">
      <c r="A24" s="1" t="s">
        <v>5</v>
      </c>
      <c r="B24">
        <v>4</v>
      </c>
      <c r="C24">
        <v>4</v>
      </c>
      <c r="D24">
        <v>4</v>
      </c>
      <c r="E24">
        <v>11</v>
      </c>
      <c r="F24">
        <v>11</v>
      </c>
      <c r="G24">
        <v>13</v>
      </c>
      <c r="H24">
        <v>24</v>
      </c>
      <c r="I24">
        <v>13</v>
      </c>
      <c r="J24">
        <v>29</v>
      </c>
      <c r="K24">
        <v>23</v>
      </c>
      <c r="M24" s="1" t="s">
        <v>5</v>
      </c>
      <c r="N24" s="2">
        <f t="shared" si="9"/>
        <v>4.257176002298874</v>
      </c>
      <c r="O24" s="2">
        <f t="shared" si="9"/>
        <v>4.092741522909121</v>
      </c>
      <c r="P24" s="2">
        <f t="shared" si="9"/>
        <v>3.937976864385922</v>
      </c>
      <c r="Q24" s="2">
        <f t="shared" si="9"/>
        <v>10.368750471306841</v>
      </c>
      <c r="R24" s="2">
        <f t="shared" si="9"/>
        <v>9.83073265769389</v>
      </c>
      <c r="S24" s="2">
        <f t="shared" si="9"/>
        <v>11.073253833049405</v>
      </c>
      <c r="T24" s="2">
        <f t="shared" si="9"/>
        <v>19.603518831630275</v>
      </c>
      <c r="U24" s="2">
        <f t="shared" si="9"/>
        <v>10.125635773092291</v>
      </c>
      <c r="V24" s="2">
        <f t="shared" si="9"/>
        <v>21.567110899571635</v>
      </c>
      <c r="W24" s="2">
        <f t="shared" si="9"/>
        <v>16.401041109566084</v>
      </c>
      <c r="Y24" s="1" t="s">
        <v>5</v>
      </c>
      <c r="Z24" s="2">
        <f t="shared" si="10"/>
        <v>4.174958762603998</v>
      </c>
      <c r="AA24" s="2">
        <f t="shared" si="8"/>
        <v>4.095964796531306</v>
      </c>
      <c r="AB24" s="2">
        <f t="shared" si="8"/>
        <v>6.133156286200628</v>
      </c>
      <c r="AC24" s="2">
        <f t="shared" si="8"/>
        <v>8.045819997795551</v>
      </c>
      <c r="AD24" s="2">
        <f t="shared" si="8"/>
        <v>10.424245654016714</v>
      </c>
      <c r="AE24" s="2">
        <f t="shared" si="8"/>
        <v>13.502501774124523</v>
      </c>
      <c r="AF24" s="2">
        <f t="shared" si="8"/>
        <v>13.600802812590658</v>
      </c>
      <c r="AG24" s="2">
        <f t="shared" si="8"/>
        <v>17.098755168098066</v>
      </c>
      <c r="AH24" s="2">
        <f t="shared" si="8"/>
        <v>16.03126259407667</v>
      </c>
      <c r="AI24" s="2">
        <f t="shared" si="11"/>
        <v>18.98407600456886</v>
      </c>
    </row>
    <row r="25" spans="1:35" ht="13.5">
      <c r="A25" s="1" t="s">
        <v>6</v>
      </c>
      <c r="B25">
        <v>0</v>
      </c>
      <c r="C25">
        <v>0</v>
      </c>
      <c r="D25">
        <v>1</v>
      </c>
      <c r="E25">
        <v>1</v>
      </c>
      <c r="F25">
        <v>0</v>
      </c>
      <c r="G25">
        <v>1</v>
      </c>
      <c r="H25">
        <v>1</v>
      </c>
      <c r="I25">
        <v>3</v>
      </c>
      <c r="J25">
        <v>1</v>
      </c>
      <c r="K25">
        <v>0</v>
      </c>
      <c r="M25" s="1" t="s">
        <v>6</v>
      </c>
      <c r="N25" s="2">
        <f t="shared" si="9"/>
        <v>0</v>
      </c>
      <c r="O25" s="2">
        <f t="shared" si="9"/>
        <v>0</v>
      </c>
      <c r="P25" s="2">
        <f t="shared" si="9"/>
        <v>0.9844942160964805</v>
      </c>
      <c r="Q25" s="2">
        <f t="shared" si="9"/>
        <v>0.9426136792097127</v>
      </c>
      <c r="R25" s="2">
        <f t="shared" si="9"/>
        <v>0</v>
      </c>
      <c r="S25" s="2">
        <f t="shared" si="9"/>
        <v>0.8517887563884156</v>
      </c>
      <c r="T25" s="2">
        <f t="shared" si="9"/>
        <v>0.8168132846512617</v>
      </c>
      <c r="U25" s="2">
        <f t="shared" si="9"/>
        <v>2.3366851784059137</v>
      </c>
      <c r="V25" s="2">
        <f t="shared" si="9"/>
        <v>0.7436934792955735</v>
      </c>
      <c r="W25" s="2">
        <f t="shared" si="9"/>
        <v>0</v>
      </c>
      <c r="Y25" s="1" t="s">
        <v>6</v>
      </c>
      <c r="Z25" s="2">
        <f t="shared" si="10"/>
        <v>0</v>
      </c>
      <c r="AA25" s="2">
        <f t="shared" si="8"/>
        <v>0.32816473869882684</v>
      </c>
      <c r="AB25" s="2">
        <f t="shared" si="8"/>
        <v>0.6423692984353977</v>
      </c>
      <c r="AC25" s="2">
        <f t="shared" si="8"/>
        <v>0.6423692984353977</v>
      </c>
      <c r="AD25" s="2">
        <f t="shared" si="8"/>
        <v>0.5981341451993761</v>
      </c>
      <c r="AE25" s="2">
        <f t="shared" si="8"/>
        <v>0.5562006803465591</v>
      </c>
      <c r="AF25" s="2">
        <f t="shared" si="8"/>
        <v>1.3350957398151972</v>
      </c>
      <c r="AG25" s="2">
        <f t="shared" si="8"/>
        <v>1.2990639807842497</v>
      </c>
      <c r="AH25" s="2">
        <f t="shared" si="8"/>
        <v>1.0267928859004958</v>
      </c>
      <c r="AI25" s="2">
        <f t="shared" si="11"/>
        <v>0.37184673964778675</v>
      </c>
    </row>
    <row r="26" spans="1:35" ht="13.5">
      <c r="A26" s="1" t="s">
        <v>7</v>
      </c>
      <c r="B26">
        <v>47</v>
      </c>
      <c r="C26">
        <v>55</v>
      </c>
      <c r="D26">
        <v>56</v>
      </c>
      <c r="E26">
        <v>67</v>
      </c>
      <c r="F26">
        <v>96</v>
      </c>
      <c r="G26">
        <v>104</v>
      </c>
      <c r="H26">
        <v>138</v>
      </c>
      <c r="I26">
        <v>131</v>
      </c>
      <c r="J26">
        <v>175</v>
      </c>
      <c r="K26">
        <v>171</v>
      </c>
      <c r="M26" t="s">
        <v>13</v>
      </c>
      <c r="N26" s="2">
        <f t="shared" si="9"/>
        <v>50.02181802701178</v>
      </c>
      <c r="O26" s="2">
        <f t="shared" si="9"/>
        <v>56.27519594000041</v>
      </c>
      <c r="P26" s="2">
        <f t="shared" si="9"/>
        <v>55.13167610140291</v>
      </c>
      <c r="Q26" s="2">
        <f t="shared" si="9"/>
        <v>63.15511650705076</v>
      </c>
      <c r="R26" s="2">
        <f t="shared" si="9"/>
        <v>85.7954850126012</v>
      </c>
      <c r="S26" s="2">
        <f t="shared" si="9"/>
        <v>88.58603066439524</v>
      </c>
      <c r="T26" s="2">
        <f t="shared" si="9"/>
        <v>112.7202332818741</v>
      </c>
      <c r="U26" s="2">
        <f t="shared" si="9"/>
        <v>102.03525279039154</v>
      </c>
      <c r="V26" s="2">
        <f t="shared" si="9"/>
        <v>130.14635887672534</v>
      </c>
      <c r="W26" s="2">
        <f t="shared" si="9"/>
        <v>121.93817520590439</v>
      </c>
      <c r="Y26" t="s">
        <v>13</v>
      </c>
      <c r="Z26" s="2">
        <f t="shared" si="10"/>
        <v>53.148506983506095</v>
      </c>
      <c r="AA26" s="2">
        <f t="shared" si="8"/>
        <v>53.80956335613837</v>
      </c>
      <c r="AB26" s="2">
        <f t="shared" si="8"/>
        <v>58.18732951615136</v>
      </c>
      <c r="AC26" s="2">
        <f t="shared" si="8"/>
        <v>68.02742587368495</v>
      </c>
      <c r="AD26" s="2">
        <f t="shared" si="8"/>
        <v>79.1788773946824</v>
      </c>
      <c r="AE26" s="2">
        <f t="shared" si="8"/>
        <v>95.70058298629017</v>
      </c>
      <c r="AF26" s="2">
        <f t="shared" si="8"/>
        <v>101.11383891222029</v>
      </c>
      <c r="AG26" s="2">
        <f t="shared" si="8"/>
        <v>114.96728164966366</v>
      </c>
      <c r="AH26" s="2">
        <f t="shared" si="8"/>
        <v>118.03992895767375</v>
      </c>
      <c r="AI26" s="2">
        <f t="shared" si="11"/>
        <v>126.04226704131486</v>
      </c>
    </row>
    <row r="27" spans="2:23" ht="12.75">
      <c r="B27">
        <v>93959</v>
      </c>
      <c r="C27">
        <v>97734</v>
      </c>
      <c r="D27">
        <v>101575</v>
      </c>
      <c r="E27">
        <v>106088</v>
      </c>
      <c r="F27">
        <v>111894</v>
      </c>
      <c r="G27">
        <v>117400</v>
      </c>
      <c r="H27">
        <v>122427</v>
      </c>
      <c r="I27">
        <v>128387</v>
      </c>
      <c r="J27">
        <v>134464</v>
      </c>
      <c r="K27">
        <v>140235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35" ht="13.5">
      <c r="A28" s="1" t="s">
        <v>14</v>
      </c>
      <c r="M28" t="s">
        <v>15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15</v>
      </c>
      <c r="Z28" s="2">
        <f>N28</f>
        <v>1990</v>
      </c>
      <c r="AA28" s="2">
        <f aca="true" t="shared" si="12" ref="AA28:AH35">(N28+O28+P28)/3</f>
        <v>1991</v>
      </c>
      <c r="AB28" s="2">
        <f t="shared" si="12"/>
        <v>1992</v>
      </c>
      <c r="AC28" s="2">
        <f t="shared" si="12"/>
        <v>1993</v>
      </c>
      <c r="AD28" s="2">
        <f t="shared" si="12"/>
        <v>1994</v>
      </c>
      <c r="AE28" s="2">
        <f t="shared" si="12"/>
        <v>1995</v>
      </c>
      <c r="AF28" s="2">
        <f t="shared" si="12"/>
        <v>1996</v>
      </c>
      <c r="AG28" s="2">
        <f t="shared" si="12"/>
        <v>1997</v>
      </c>
      <c r="AH28" s="2">
        <f t="shared" si="12"/>
        <v>1998</v>
      </c>
      <c r="AI28" s="2">
        <f>W28</f>
        <v>1999</v>
      </c>
    </row>
    <row r="29" spans="1:35" ht="13.5">
      <c r="A29" s="1" t="s">
        <v>1</v>
      </c>
      <c r="B29">
        <v>9</v>
      </c>
      <c r="C29">
        <v>13</v>
      </c>
      <c r="D29">
        <v>17</v>
      </c>
      <c r="E29">
        <v>21</v>
      </c>
      <c r="F29">
        <v>27</v>
      </c>
      <c r="G29">
        <v>28</v>
      </c>
      <c r="H29">
        <v>26</v>
      </c>
      <c r="I29">
        <v>49</v>
      </c>
      <c r="J29">
        <v>47</v>
      </c>
      <c r="K29">
        <v>58</v>
      </c>
      <c r="M29" s="1" t="s">
        <v>1</v>
      </c>
      <c r="N29" s="2">
        <f aca="true" t="shared" si="13" ref="N29:W35">(B29/B$36)*100000</f>
        <v>9.878169245966415</v>
      </c>
      <c r="O29" s="2">
        <f t="shared" si="13"/>
        <v>13.742507690518726</v>
      </c>
      <c r="P29" s="2">
        <f t="shared" si="13"/>
        <v>17.261336636679324</v>
      </c>
      <c r="Q29" s="2">
        <f t="shared" si="13"/>
        <v>20.411535433453533</v>
      </c>
      <c r="R29" s="2">
        <f t="shared" si="13"/>
        <v>25.30198386295696</v>
      </c>
      <c r="S29" s="2">
        <f t="shared" si="13"/>
        <v>25.386233408283164</v>
      </c>
      <c r="T29" s="2">
        <f t="shared" si="13"/>
        <v>22.85171871292089</v>
      </c>
      <c r="U29" s="2">
        <f t="shared" si="13"/>
        <v>41.88499576876063</v>
      </c>
      <c r="V29" s="2">
        <f t="shared" si="13"/>
        <v>39.27007787172889</v>
      </c>
      <c r="W29" s="2">
        <f t="shared" si="13"/>
        <v>46.85732751656165</v>
      </c>
      <c r="Y29" s="1" t="s">
        <v>1</v>
      </c>
      <c r="Z29" s="2">
        <f aca="true" t="shared" si="14" ref="Z29:Z35">(N29+O29)/2</f>
        <v>11.81033846824257</v>
      </c>
      <c r="AA29" s="2">
        <f t="shared" si="12"/>
        <v>13.627337857721487</v>
      </c>
      <c r="AB29" s="2">
        <f t="shared" si="12"/>
        <v>17.138459920217198</v>
      </c>
      <c r="AC29" s="2">
        <f t="shared" si="12"/>
        <v>20.99161864436327</v>
      </c>
      <c r="AD29" s="2">
        <f t="shared" si="12"/>
        <v>23.699917568231218</v>
      </c>
      <c r="AE29" s="2">
        <f t="shared" si="12"/>
        <v>24.513311994720336</v>
      </c>
      <c r="AF29" s="2">
        <f t="shared" si="12"/>
        <v>30.040982629988225</v>
      </c>
      <c r="AG29" s="2">
        <f t="shared" si="12"/>
        <v>34.668930784470135</v>
      </c>
      <c r="AH29" s="2">
        <f t="shared" si="12"/>
        <v>42.67080038568372</v>
      </c>
      <c r="AI29" s="2">
        <f aca="true" t="shared" si="15" ref="AI29:AI35">(V29+W29)/2</f>
        <v>43.06370269414526</v>
      </c>
    </row>
    <row r="30" spans="1:35" ht="13.5">
      <c r="A30" s="1" t="s">
        <v>2</v>
      </c>
      <c r="B30">
        <v>10</v>
      </c>
      <c r="C30">
        <v>23</v>
      </c>
      <c r="D30">
        <v>14</v>
      </c>
      <c r="E30">
        <v>17</v>
      </c>
      <c r="F30">
        <v>20</v>
      </c>
      <c r="G30">
        <v>21</v>
      </c>
      <c r="H30">
        <v>26</v>
      </c>
      <c r="I30">
        <v>24</v>
      </c>
      <c r="J30">
        <v>37</v>
      </c>
      <c r="K30">
        <v>37</v>
      </c>
      <c r="M30" s="1" t="s">
        <v>2</v>
      </c>
      <c r="N30" s="2">
        <f t="shared" si="13"/>
        <v>10.975743606629349</v>
      </c>
      <c r="O30" s="2">
        <f t="shared" si="13"/>
        <v>24.313667452456208</v>
      </c>
      <c r="P30" s="2">
        <f t="shared" si="13"/>
        <v>14.21521840667709</v>
      </c>
      <c r="Q30" s="2">
        <f t="shared" si="13"/>
        <v>16.52362392231953</v>
      </c>
      <c r="R30" s="2">
        <f t="shared" si="13"/>
        <v>18.742210268857008</v>
      </c>
      <c r="S30" s="2">
        <f t="shared" si="13"/>
        <v>19.039675056212374</v>
      </c>
      <c r="T30" s="2">
        <f t="shared" si="13"/>
        <v>22.85171871292089</v>
      </c>
      <c r="U30" s="2">
        <f t="shared" si="13"/>
        <v>20.515099968372553</v>
      </c>
      <c r="V30" s="2">
        <f t="shared" si="13"/>
        <v>30.91474215433976</v>
      </c>
      <c r="W30" s="2">
        <f t="shared" si="13"/>
        <v>29.8917434157376</v>
      </c>
      <c r="Y30" s="1" t="s">
        <v>2</v>
      </c>
      <c r="Z30" s="2">
        <f t="shared" si="14"/>
        <v>17.64470552954278</v>
      </c>
      <c r="AA30" s="2">
        <f t="shared" si="12"/>
        <v>16.501543155254215</v>
      </c>
      <c r="AB30" s="2">
        <f t="shared" si="12"/>
        <v>18.350836593817608</v>
      </c>
      <c r="AC30" s="2">
        <f t="shared" si="12"/>
        <v>16.49368419928454</v>
      </c>
      <c r="AD30" s="2">
        <f t="shared" si="12"/>
        <v>18.101836415796303</v>
      </c>
      <c r="AE30" s="2">
        <f t="shared" si="12"/>
        <v>20.211201345996756</v>
      </c>
      <c r="AF30" s="2">
        <f t="shared" si="12"/>
        <v>20.802164579168604</v>
      </c>
      <c r="AG30" s="2">
        <f t="shared" si="12"/>
        <v>24.7605202785444</v>
      </c>
      <c r="AH30" s="2">
        <f t="shared" si="12"/>
        <v>27.107195179483302</v>
      </c>
      <c r="AI30" s="2">
        <f t="shared" si="15"/>
        <v>30.403242785038678</v>
      </c>
    </row>
    <row r="31" spans="1:35" ht="13.5">
      <c r="A31" s="1" t="s">
        <v>3</v>
      </c>
      <c r="B31">
        <v>1</v>
      </c>
      <c r="C31">
        <v>5</v>
      </c>
      <c r="D31">
        <v>2</v>
      </c>
      <c r="E31">
        <v>7</v>
      </c>
      <c r="F31">
        <v>1</v>
      </c>
      <c r="G31">
        <v>6</v>
      </c>
      <c r="H31">
        <v>6</v>
      </c>
      <c r="I31">
        <v>15</v>
      </c>
      <c r="J31">
        <v>20</v>
      </c>
      <c r="K31">
        <v>28</v>
      </c>
      <c r="M31" s="1" t="s">
        <v>3</v>
      </c>
      <c r="N31" s="2">
        <f t="shared" si="13"/>
        <v>1.097574360662935</v>
      </c>
      <c r="O31" s="2">
        <f t="shared" si="13"/>
        <v>5.285579880968741</v>
      </c>
      <c r="P31" s="2">
        <f t="shared" si="13"/>
        <v>2.030745486668156</v>
      </c>
      <c r="Q31" s="2">
        <f t="shared" si="13"/>
        <v>6.803845144484511</v>
      </c>
      <c r="R31" s="2">
        <f t="shared" si="13"/>
        <v>0.9371105134428503</v>
      </c>
      <c r="S31" s="2">
        <f t="shared" si="13"/>
        <v>5.439907158917821</v>
      </c>
      <c r="T31" s="2">
        <f t="shared" si="13"/>
        <v>5.2734735491355895</v>
      </c>
      <c r="U31" s="2">
        <f t="shared" si="13"/>
        <v>12.821937480232847</v>
      </c>
      <c r="V31" s="2">
        <f t="shared" si="13"/>
        <v>16.71067143477825</v>
      </c>
      <c r="W31" s="2">
        <f t="shared" si="13"/>
        <v>22.620778801098723</v>
      </c>
      <c r="Y31" s="1" t="s">
        <v>3</v>
      </c>
      <c r="Z31" s="2">
        <f t="shared" si="14"/>
        <v>3.191577120815838</v>
      </c>
      <c r="AA31" s="2">
        <f t="shared" si="12"/>
        <v>2.8046332427666107</v>
      </c>
      <c r="AB31" s="2">
        <f t="shared" si="12"/>
        <v>4.706723504040469</v>
      </c>
      <c r="AC31" s="2">
        <f t="shared" si="12"/>
        <v>3.2572337148651727</v>
      </c>
      <c r="AD31" s="2">
        <f t="shared" si="12"/>
        <v>4.393620938948394</v>
      </c>
      <c r="AE31" s="2">
        <f t="shared" si="12"/>
        <v>3.883497073832087</v>
      </c>
      <c r="AF31" s="2">
        <f t="shared" si="12"/>
        <v>7.845106062762086</v>
      </c>
      <c r="AG31" s="2">
        <f t="shared" si="12"/>
        <v>11.602027488048895</v>
      </c>
      <c r="AH31" s="2">
        <f t="shared" si="12"/>
        <v>17.384462572036607</v>
      </c>
      <c r="AI31" s="2">
        <f t="shared" si="15"/>
        <v>19.665725117938486</v>
      </c>
    </row>
    <row r="32" spans="1:35" ht="13.5">
      <c r="A32" s="1" t="s">
        <v>4</v>
      </c>
      <c r="B32">
        <v>4</v>
      </c>
      <c r="C32">
        <v>8</v>
      </c>
      <c r="D32">
        <v>10</v>
      </c>
      <c r="E32">
        <v>18</v>
      </c>
      <c r="F32">
        <v>19</v>
      </c>
      <c r="G32">
        <v>21</v>
      </c>
      <c r="H32">
        <v>15</v>
      </c>
      <c r="I32">
        <v>21</v>
      </c>
      <c r="J32">
        <v>39</v>
      </c>
      <c r="K32">
        <v>54</v>
      </c>
      <c r="M32" s="1" t="s">
        <v>4</v>
      </c>
      <c r="N32" s="2">
        <f t="shared" si="13"/>
        <v>4.39029744265174</v>
      </c>
      <c r="O32" s="2">
        <f t="shared" si="13"/>
        <v>8.456927809549986</v>
      </c>
      <c r="P32" s="2">
        <f t="shared" si="13"/>
        <v>10.15372743334078</v>
      </c>
      <c r="Q32" s="2">
        <f t="shared" si="13"/>
        <v>17.49560180010303</v>
      </c>
      <c r="R32" s="2">
        <f t="shared" si="13"/>
        <v>17.805099755414155</v>
      </c>
      <c r="S32" s="2">
        <f t="shared" si="13"/>
        <v>19.039675056212374</v>
      </c>
      <c r="T32" s="2">
        <f t="shared" si="13"/>
        <v>13.183683872838975</v>
      </c>
      <c r="U32" s="2">
        <f t="shared" si="13"/>
        <v>17.950712472325986</v>
      </c>
      <c r="V32" s="2">
        <f t="shared" si="13"/>
        <v>32.58580929781759</v>
      </c>
      <c r="W32" s="2">
        <f t="shared" si="13"/>
        <v>43.62578768783325</v>
      </c>
      <c r="Y32" s="1" t="s">
        <v>4</v>
      </c>
      <c r="Z32" s="2">
        <f t="shared" si="14"/>
        <v>6.423612626100863</v>
      </c>
      <c r="AA32" s="2">
        <f t="shared" si="12"/>
        <v>7.66698422851417</v>
      </c>
      <c r="AB32" s="2">
        <f t="shared" si="12"/>
        <v>12.035419014331266</v>
      </c>
      <c r="AC32" s="2">
        <f t="shared" si="12"/>
        <v>15.151476329619323</v>
      </c>
      <c r="AD32" s="2">
        <f t="shared" si="12"/>
        <v>18.11345887057652</v>
      </c>
      <c r="AE32" s="2">
        <f t="shared" si="12"/>
        <v>16.676152894821836</v>
      </c>
      <c r="AF32" s="2">
        <f t="shared" si="12"/>
        <v>16.72469046712578</v>
      </c>
      <c r="AG32" s="2">
        <f t="shared" si="12"/>
        <v>21.24006854766085</v>
      </c>
      <c r="AH32" s="2">
        <f t="shared" si="12"/>
        <v>31.38743648599228</v>
      </c>
      <c r="AI32" s="2">
        <f t="shared" si="15"/>
        <v>38.10579849282542</v>
      </c>
    </row>
    <row r="33" spans="1:35" ht="13.5">
      <c r="A33" s="1" t="s">
        <v>5</v>
      </c>
      <c r="B33">
        <v>1</v>
      </c>
      <c r="C33">
        <v>5</v>
      </c>
      <c r="D33">
        <v>7</v>
      </c>
      <c r="E33">
        <v>4</v>
      </c>
      <c r="F33">
        <v>11</v>
      </c>
      <c r="G33">
        <v>16</v>
      </c>
      <c r="H33">
        <v>12</v>
      </c>
      <c r="I33">
        <v>19</v>
      </c>
      <c r="J33">
        <v>24</v>
      </c>
      <c r="K33">
        <v>34</v>
      </c>
      <c r="M33" s="1" t="s">
        <v>5</v>
      </c>
      <c r="N33" s="2">
        <f t="shared" si="13"/>
        <v>1.097574360662935</v>
      </c>
      <c r="O33" s="2">
        <f t="shared" si="13"/>
        <v>5.285579880968741</v>
      </c>
      <c r="P33" s="2">
        <f t="shared" si="13"/>
        <v>7.107609203338545</v>
      </c>
      <c r="Q33" s="2">
        <f t="shared" si="13"/>
        <v>3.887911511134007</v>
      </c>
      <c r="R33" s="2">
        <f t="shared" si="13"/>
        <v>10.308215647871354</v>
      </c>
      <c r="S33" s="2">
        <f t="shared" si="13"/>
        <v>14.506419090447523</v>
      </c>
      <c r="T33" s="2">
        <f t="shared" si="13"/>
        <v>10.546947098271179</v>
      </c>
      <c r="U33" s="2">
        <f t="shared" si="13"/>
        <v>16.24112080829494</v>
      </c>
      <c r="V33" s="2">
        <f t="shared" si="13"/>
        <v>20.0528057217339</v>
      </c>
      <c r="W33" s="2">
        <f t="shared" si="13"/>
        <v>27.468088544191307</v>
      </c>
      <c r="Y33" s="1" t="s">
        <v>5</v>
      </c>
      <c r="Z33" s="2">
        <f t="shared" si="14"/>
        <v>3.191577120815838</v>
      </c>
      <c r="AA33" s="2">
        <f t="shared" si="12"/>
        <v>4.496921148323406</v>
      </c>
      <c r="AB33" s="2">
        <f t="shared" si="12"/>
        <v>5.427033531813765</v>
      </c>
      <c r="AC33" s="2">
        <f t="shared" si="12"/>
        <v>7.101245454114635</v>
      </c>
      <c r="AD33" s="2">
        <f t="shared" si="12"/>
        <v>9.567515416484294</v>
      </c>
      <c r="AE33" s="2">
        <f t="shared" si="12"/>
        <v>11.787193945530019</v>
      </c>
      <c r="AF33" s="2">
        <f t="shared" si="12"/>
        <v>13.764828999004548</v>
      </c>
      <c r="AG33" s="2">
        <f t="shared" si="12"/>
        <v>15.613624542766672</v>
      </c>
      <c r="AH33" s="2">
        <f t="shared" si="12"/>
        <v>21.25400502474005</v>
      </c>
      <c r="AI33" s="2">
        <f t="shared" si="15"/>
        <v>23.760447132962604</v>
      </c>
    </row>
    <row r="34" spans="1:35" ht="13.5">
      <c r="A34" s="1" t="s">
        <v>6</v>
      </c>
      <c r="B34">
        <v>1</v>
      </c>
      <c r="C34">
        <v>0</v>
      </c>
      <c r="D34">
        <v>2</v>
      </c>
      <c r="E34">
        <v>1</v>
      </c>
      <c r="F34">
        <v>0</v>
      </c>
      <c r="G34">
        <v>0</v>
      </c>
      <c r="H34">
        <v>0</v>
      </c>
      <c r="I34">
        <v>1</v>
      </c>
      <c r="J34">
        <v>0</v>
      </c>
      <c r="K34">
        <v>2</v>
      </c>
      <c r="M34" s="1" t="s">
        <v>6</v>
      </c>
      <c r="N34" s="2">
        <f t="shared" si="13"/>
        <v>1.097574360662935</v>
      </c>
      <c r="O34" s="2">
        <f t="shared" si="13"/>
        <v>0</v>
      </c>
      <c r="P34" s="2">
        <f t="shared" si="13"/>
        <v>2.030745486668156</v>
      </c>
      <c r="Q34" s="2">
        <f t="shared" si="13"/>
        <v>0.9719778777835018</v>
      </c>
      <c r="R34" s="2">
        <f t="shared" si="13"/>
        <v>0</v>
      </c>
      <c r="S34" s="2">
        <f t="shared" si="13"/>
        <v>0</v>
      </c>
      <c r="T34" s="2">
        <f t="shared" si="13"/>
        <v>0</v>
      </c>
      <c r="U34" s="2">
        <f t="shared" si="13"/>
        <v>0.854795832015523</v>
      </c>
      <c r="V34" s="2">
        <f t="shared" si="13"/>
        <v>0</v>
      </c>
      <c r="W34" s="2">
        <f t="shared" si="13"/>
        <v>1.6157699143641944</v>
      </c>
      <c r="Y34" s="1" t="s">
        <v>6</v>
      </c>
      <c r="Z34" s="2">
        <f t="shared" si="14"/>
        <v>0.5487871803314675</v>
      </c>
      <c r="AA34" s="2">
        <f t="shared" si="12"/>
        <v>1.042773282443697</v>
      </c>
      <c r="AB34" s="2">
        <f t="shared" si="12"/>
        <v>1.0009077881505526</v>
      </c>
      <c r="AC34" s="2">
        <f t="shared" si="12"/>
        <v>1.0009077881505526</v>
      </c>
      <c r="AD34" s="2">
        <f t="shared" si="12"/>
        <v>0.3239926259278339</v>
      </c>
      <c r="AE34" s="2">
        <f t="shared" si="12"/>
        <v>0</v>
      </c>
      <c r="AF34" s="2">
        <f t="shared" si="12"/>
        <v>0.28493194400517435</v>
      </c>
      <c r="AG34" s="2">
        <f t="shared" si="12"/>
        <v>0.28493194400517435</v>
      </c>
      <c r="AH34" s="2">
        <f t="shared" si="12"/>
        <v>0.8235219154599057</v>
      </c>
      <c r="AI34" s="2">
        <f t="shared" si="15"/>
        <v>0.8078849571820972</v>
      </c>
    </row>
    <row r="35" spans="1:35" ht="13.5">
      <c r="A35" s="1" t="s">
        <v>7</v>
      </c>
      <c r="B35">
        <v>26</v>
      </c>
      <c r="C35">
        <v>54</v>
      </c>
      <c r="D35">
        <v>52</v>
      </c>
      <c r="E35">
        <v>68</v>
      </c>
      <c r="F35">
        <v>78</v>
      </c>
      <c r="G35">
        <v>92</v>
      </c>
      <c r="H35">
        <v>85</v>
      </c>
      <c r="I35">
        <v>129</v>
      </c>
      <c r="J35">
        <v>167</v>
      </c>
      <c r="K35">
        <v>213</v>
      </c>
      <c r="M35" t="s">
        <v>16</v>
      </c>
      <c r="N35" s="2">
        <f t="shared" si="13"/>
        <v>28.53693337723631</v>
      </c>
      <c r="O35" s="2">
        <f>(C35/C$36)*100000</f>
        <v>57.0842627144624</v>
      </c>
      <c r="P35" s="2">
        <f>(D35/D$36)*100000</f>
        <v>52.79938265337205</v>
      </c>
      <c r="Q35" s="2">
        <f>(E35/E$36)*100000</f>
        <v>66.09449568927812</v>
      </c>
      <c r="R35" s="2">
        <f>(F35/F$36)*100000</f>
        <v>73.09462004854232</v>
      </c>
      <c r="S35" s="2">
        <f>(G35/G$36)*100000</f>
        <v>83.41190977007327</v>
      </c>
      <c r="T35" s="2">
        <f t="shared" si="13"/>
        <v>74.70754194608753</v>
      </c>
      <c r="U35" s="2">
        <f>(I35/I$36)*100000</f>
        <v>110.26866233000247</v>
      </c>
      <c r="V35" s="2">
        <f t="shared" si="13"/>
        <v>139.53410648039838</v>
      </c>
      <c r="W35" s="2">
        <f>(K35/K$36)*100000</f>
        <v>172.07949587978672</v>
      </c>
      <c r="Y35" t="s">
        <v>16</v>
      </c>
      <c r="Z35" s="2">
        <f t="shared" si="14"/>
        <v>42.81059804584935</v>
      </c>
      <c r="AA35" s="2">
        <f t="shared" si="12"/>
        <v>46.14019291502359</v>
      </c>
      <c r="AB35" s="2">
        <f t="shared" si="12"/>
        <v>58.65938035237085</v>
      </c>
      <c r="AC35" s="2">
        <f t="shared" si="12"/>
        <v>63.99616613039749</v>
      </c>
      <c r="AD35" s="2">
        <f t="shared" si="12"/>
        <v>74.20034183596457</v>
      </c>
      <c r="AE35" s="2">
        <f t="shared" si="12"/>
        <v>77.07135725490105</v>
      </c>
      <c r="AF35" s="2">
        <f t="shared" si="12"/>
        <v>89.46270468205442</v>
      </c>
      <c r="AG35" s="2">
        <f t="shared" si="12"/>
        <v>108.17010358549612</v>
      </c>
      <c r="AH35" s="2">
        <f t="shared" si="12"/>
        <v>140.62742156339584</v>
      </c>
      <c r="AI35" s="2">
        <f t="shared" si="15"/>
        <v>155.80680118009255</v>
      </c>
    </row>
    <row r="36" spans="2:23" ht="12.75">
      <c r="B36">
        <v>91110</v>
      </c>
      <c r="C36">
        <v>94597</v>
      </c>
      <c r="D36">
        <v>98486</v>
      </c>
      <c r="E36">
        <v>102883</v>
      </c>
      <c r="F36">
        <v>106711</v>
      </c>
      <c r="G36">
        <v>110296</v>
      </c>
      <c r="H36">
        <v>113777</v>
      </c>
      <c r="I36">
        <v>116987</v>
      </c>
      <c r="J36">
        <v>119684</v>
      </c>
      <c r="K36">
        <v>123780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5:35" ht="13.5">
      <c r="Y37" s="1" t="s">
        <v>20</v>
      </c>
      <c r="Z37" s="2">
        <f>N37</f>
        <v>0</v>
      </c>
      <c r="AA37" s="2">
        <f aca="true" t="shared" si="16" ref="AA37:AH37">(N37+O37+P37)/3</f>
        <v>0</v>
      </c>
      <c r="AB37" s="2">
        <f t="shared" si="16"/>
        <v>0</v>
      </c>
      <c r="AC37" s="2">
        <f t="shared" si="16"/>
        <v>0</v>
      </c>
      <c r="AD37" s="2">
        <f t="shared" si="16"/>
        <v>0</v>
      </c>
      <c r="AE37" s="2">
        <f t="shared" si="16"/>
        <v>0</v>
      </c>
      <c r="AF37" s="2">
        <f t="shared" si="16"/>
        <v>0</v>
      </c>
      <c r="AG37" s="2">
        <f t="shared" si="16"/>
        <v>0</v>
      </c>
      <c r="AH37" s="2">
        <f t="shared" si="16"/>
        <v>0</v>
      </c>
      <c r="AI37" s="2">
        <f>W37</f>
        <v>0</v>
      </c>
    </row>
    <row r="38" spans="1:35" ht="13.5">
      <c r="A38" s="1"/>
      <c r="Y38" s="1" t="s">
        <v>1</v>
      </c>
      <c r="Z38" s="2">
        <f>Z11/Z2</f>
        <v>12.282254343876668</v>
      </c>
      <c r="AA38" s="2">
        <f aca="true" t="shared" si="17" ref="AA38:AI38">AA11/AA2</f>
        <v>12.700080629612978</v>
      </c>
      <c r="AB38" s="2">
        <f t="shared" si="17"/>
        <v>13.179711724892277</v>
      </c>
      <c r="AC38" s="2">
        <f t="shared" si="17"/>
        <v>13.923913601586145</v>
      </c>
      <c r="AD38" s="2">
        <f t="shared" si="17"/>
        <v>14.367580029295887</v>
      </c>
      <c r="AE38" s="2">
        <f t="shared" si="17"/>
        <v>15.386786793906412</v>
      </c>
      <c r="AF38" s="2">
        <f t="shared" si="17"/>
        <v>17.49524474674336</v>
      </c>
      <c r="AG38" s="2">
        <f t="shared" si="17"/>
        <v>18.145142900306087</v>
      </c>
      <c r="AH38" s="2">
        <f t="shared" si="17"/>
        <v>18.14854484586866</v>
      </c>
      <c r="AI38" s="2">
        <f t="shared" si="17"/>
        <v>17.01682941600077</v>
      </c>
    </row>
    <row r="39" spans="25:35" ht="13.5">
      <c r="Y39" s="1" t="s">
        <v>2</v>
      </c>
      <c r="Z39" s="2">
        <f aca="true" t="shared" si="18" ref="Z39:AI44">Z12/Z3</f>
        <v>15.073685774394182</v>
      </c>
      <c r="AA39" s="2">
        <f t="shared" si="18"/>
        <v>14.964666047451427</v>
      </c>
      <c r="AB39" s="2">
        <f t="shared" si="18"/>
        <v>14.18239408407473</v>
      </c>
      <c r="AC39" s="2">
        <f t="shared" si="18"/>
        <v>16.168473107461445</v>
      </c>
      <c r="AD39" s="2">
        <f t="shared" si="18"/>
        <v>18.574176731942266</v>
      </c>
      <c r="AE39" s="2">
        <f t="shared" si="18"/>
        <v>20.59818940479446</v>
      </c>
      <c r="AF39" s="2">
        <f t="shared" si="18"/>
        <v>23.476562577171304</v>
      </c>
      <c r="AG39" s="2">
        <f t="shared" si="18"/>
        <v>22.068236406106426</v>
      </c>
      <c r="AH39" s="2">
        <f t="shared" si="18"/>
        <v>22.831163762912613</v>
      </c>
      <c r="AI39" s="2">
        <f t="shared" si="18"/>
        <v>21.44469900419723</v>
      </c>
    </row>
    <row r="40" spans="25:35" ht="13.5">
      <c r="Y40" s="1" t="s">
        <v>3</v>
      </c>
      <c r="Z40" s="2">
        <f t="shared" si="18"/>
        <v>16.07593016745577</v>
      </c>
      <c r="AA40" s="2">
        <f t="shared" si="18"/>
        <v>14.551605318775723</v>
      </c>
      <c r="AB40" s="2">
        <f t="shared" si="18"/>
        <v>16.896825181068085</v>
      </c>
      <c r="AC40" s="2">
        <f t="shared" si="18"/>
        <v>19.935372197230155</v>
      </c>
      <c r="AD40" s="2">
        <f t="shared" si="18"/>
        <v>25.670285900549715</v>
      </c>
      <c r="AE40" s="2">
        <f t="shared" si="18"/>
        <v>34.38471419826871</v>
      </c>
      <c r="AF40" s="2">
        <f t="shared" si="18"/>
        <v>37.19446583735353</v>
      </c>
      <c r="AG40" s="2">
        <f t="shared" si="18"/>
        <v>44.769621971290285</v>
      </c>
      <c r="AH40" s="2">
        <f t="shared" si="18"/>
        <v>43.93033383250837</v>
      </c>
      <c r="AI40" s="2">
        <f t="shared" si="18"/>
        <v>46.00195106510726</v>
      </c>
    </row>
    <row r="41" spans="1:35" ht="13.5">
      <c r="A41" t="s">
        <v>18</v>
      </c>
      <c r="Y41" s="1" t="s">
        <v>4</v>
      </c>
      <c r="Z41" s="2">
        <f t="shared" si="18"/>
        <v>13.310729054031036</v>
      </c>
      <c r="AA41" s="2">
        <f t="shared" si="18"/>
        <v>13.015106098575949</v>
      </c>
      <c r="AB41" s="2">
        <f t="shared" si="18"/>
        <v>13.6488098376633</v>
      </c>
      <c r="AC41" s="2">
        <f t="shared" si="18"/>
        <v>15.748422792467402</v>
      </c>
      <c r="AD41" s="2">
        <f t="shared" si="18"/>
        <v>18.151757250242518</v>
      </c>
      <c r="AE41" s="2">
        <f t="shared" si="18"/>
        <v>19.14990654863831</v>
      </c>
      <c r="AF41" s="2">
        <f t="shared" si="18"/>
        <v>19.493214794440973</v>
      </c>
      <c r="AG41" s="2">
        <f t="shared" si="18"/>
        <v>18.925965242213415</v>
      </c>
      <c r="AH41" s="2">
        <f t="shared" si="18"/>
        <v>17.9908039458753</v>
      </c>
      <c r="AI41" s="2">
        <f t="shared" si="18"/>
        <v>17.371514649549425</v>
      </c>
    </row>
    <row r="42" spans="25:35" ht="13.5">
      <c r="Y42" s="1" t="s">
        <v>5</v>
      </c>
      <c r="Z42" s="2">
        <f t="shared" si="18"/>
        <v>10.380272845329378</v>
      </c>
      <c r="AA42" s="2">
        <f t="shared" si="18"/>
        <v>10.30243107810356</v>
      </c>
      <c r="AB42" s="2">
        <f t="shared" si="18"/>
        <v>11.817166953010478</v>
      </c>
      <c r="AC42" s="2">
        <f t="shared" si="18"/>
        <v>12.615473925977215</v>
      </c>
      <c r="AD42" s="2">
        <f t="shared" si="18"/>
        <v>13.834836236319248</v>
      </c>
      <c r="AE42" s="2">
        <f t="shared" si="18"/>
        <v>14.597040892615638</v>
      </c>
      <c r="AF42" s="2">
        <f t="shared" si="18"/>
        <v>15.596091916779244</v>
      </c>
      <c r="AG42" s="2">
        <f t="shared" si="18"/>
        <v>16.978062440501198</v>
      </c>
      <c r="AH42" s="2">
        <f t="shared" si="18"/>
        <v>17.180380937415343</v>
      </c>
      <c r="AI42" s="2">
        <f t="shared" si="18"/>
        <v>17.652077105718927</v>
      </c>
    </row>
    <row r="43" spans="25:35" ht="13.5">
      <c r="Y43" s="1" t="s">
        <v>6</v>
      </c>
      <c r="Z43" s="2">
        <f t="shared" si="18"/>
        <v>1.283777381651547</v>
      </c>
      <c r="AA43" s="2">
        <f t="shared" si="18"/>
        <v>2.319479485249143</v>
      </c>
      <c r="AB43" s="2">
        <f t="shared" si="18"/>
        <v>5.871775871185643</v>
      </c>
      <c r="AC43" s="2">
        <f t="shared" si="18"/>
        <v>7.281917839765388</v>
      </c>
      <c r="AD43" s="2">
        <f t="shared" si="18"/>
        <v>5.970697502707194</v>
      </c>
      <c r="AE43" s="2">
        <f t="shared" si="18"/>
        <v>4.1395268167716734</v>
      </c>
      <c r="AF43" s="2">
        <f t="shared" si="18"/>
        <v>5.581058536724318</v>
      </c>
      <c r="AG43" s="2">
        <f t="shared" si="18"/>
        <v>7.2198735506877165</v>
      </c>
      <c r="AH43" s="2">
        <f t="shared" si="18"/>
        <v>10.159911346968403</v>
      </c>
      <c r="AI43" s="2">
        <f t="shared" si="18"/>
        <v>9.007195236292286</v>
      </c>
    </row>
    <row r="44" spans="25:35" ht="13.5">
      <c r="Y44" s="1" t="s">
        <v>22</v>
      </c>
      <c r="Z44" s="2">
        <f t="shared" si="18"/>
        <v>13.54460564535148</v>
      </c>
      <c r="AA44" s="2">
        <f t="shared" si="18"/>
        <v>13.351457987293697</v>
      </c>
      <c r="AB44" s="2">
        <f t="shared" si="18"/>
        <v>13.837685099335161</v>
      </c>
      <c r="AC44" s="2">
        <f t="shared" si="18"/>
        <v>15.418240307422398</v>
      </c>
      <c r="AD44" s="2">
        <f t="shared" si="18"/>
        <v>17.224047097878298</v>
      </c>
      <c r="AE44" s="2">
        <f t="shared" si="18"/>
        <v>18.961916817398922</v>
      </c>
      <c r="AF44" s="2">
        <f t="shared" si="18"/>
        <v>20.727129881297692</v>
      </c>
      <c r="AG44" s="2">
        <f t="shared" si="18"/>
        <v>21.515673397947463</v>
      </c>
      <c r="AH44" s="2">
        <f t="shared" si="18"/>
        <v>21.51430202829184</v>
      </c>
      <c r="AI44" s="2">
        <f t="shared" si="18"/>
        <v>21.073832173501778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33">
      <selection activeCell="B38" sqref="B38"/>
    </sheetView>
  </sheetViews>
  <sheetFormatPr defaultColWidth="9.140625" defaultRowHeight="12.75"/>
  <cols>
    <col min="1" max="1" width="22.140625" style="0" customWidth="1"/>
    <col min="13" max="13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 t="s">
        <v>19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18</v>
      </c>
      <c r="C2">
        <v>18</v>
      </c>
      <c r="D2">
        <v>16</v>
      </c>
      <c r="E2">
        <v>23</v>
      </c>
      <c r="F2">
        <v>27</v>
      </c>
      <c r="G2">
        <v>41</v>
      </c>
      <c r="H2">
        <v>42</v>
      </c>
      <c r="I2">
        <v>39</v>
      </c>
      <c r="J2">
        <v>40</v>
      </c>
      <c r="K2">
        <v>52</v>
      </c>
      <c r="M2" s="1" t="s">
        <v>1</v>
      </c>
      <c r="N2" s="2">
        <f aca="true" t="shared" si="0" ref="N2:W8">(B2/B$9)*100000</f>
        <v>2.5793249906499467</v>
      </c>
      <c r="O2" s="2">
        <f t="shared" si="0"/>
        <v>2.601441776842543</v>
      </c>
      <c r="P2" s="2">
        <f t="shared" si="0"/>
        <v>2.3368273771011365</v>
      </c>
      <c r="Q2" s="2">
        <f t="shared" si="0"/>
        <v>3.4146261800873847</v>
      </c>
      <c r="R2" s="2">
        <f t="shared" si="0"/>
        <v>4.095407834363505</v>
      </c>
      <c r="S2" s="2">
        <f t="shared" si="0"/>
        <v>6.339183420406913</v>
      </c>
      <c r="T2" s="2">
        <f t="shared" si="0"/>
        <v>6.6178625564487925</v>
      </c>
      <c r="U2" s="2">
        <f t="shared" si="0"/>
        <v>6.265583631082436</v>
      </c>
      <c r="V2" s="2">
        <f t="shared" si="0"/>
        <v>6.5250087271991735</v>
      </c>
      <c r="W2" s="2">
        <f t="shared" si="0"/>
        <v>8.61543355512552</v>
      </c>
      <c r="Y2" s="1" t="s">
        <v>1</v>
      </c>
      <c r="Z2" s="2">
        <f aca="true" t="shared" si="1" ref="Z2:Z8">(N2+O2)/2</f>
        <v>2.5903833837462447</v>
      </c>
      <c r="AA2" s="2">
        <f aca="true" t="shared" si="2" ref="AA2:AH8">(N2+O2+P2)/3</f>
        <v>2.505864714864542</v>
      </c>
      <c r="AB2" s="2">
        <f t="shared" si="2"/>
        <v>2.7842984446770216</v>
      </c>
      <c r="AC2" s="2">
        <f t="shared" si="2"/>
        <v>3.2822871305173416</v>
      </c>
      <c r="AD2" s="2">
        <f t="shared" si="2"/>
        <v>4.616405811619267</v>
      </c>
      <c r="AE2" s="2">
        <f t="shared" si="2"/>
        <v>5.684151270406403</v>
      </c>
      <c r="AF2" s="2">
        <f t="shared" si="2"/>
        <v>6.407543202646047</v>
      </c>
      <c r="AG2" s="2">
        <f t="shared" si="2"/>
        <v>6.469484971576801</v>
      </c>
      <c r="AH2" s="2">
        <f t="shared" si="2"/>
        <v>7.13534197113571</v>
      </c>
      <c r="AI2" s="2">
        <f aca="true" t="shared" si="3" ref="AI2:AI8">(V2+W2)/2</f>
        <v>7.570221141162347</v>
      </c>
    </row>
    <row r="3" spans="1:35" ht="13.5">
      <c r="A3" s="1" t="s">
        <v>2</v>
      </c>
      <c r="B3">
        <v>27</v>
      </c>
      <c r="C3">
        <v>31</v>
      </c>
      <c r="D3">
        <v>29</v>
      </c>
      <c r="E3">
        <v>26</v>
      </c>
      <c r="F3">
        <v>28</v>
      </c>
      <c r="G3">
        <v>26</v>
      </c>
      <c r="H3">
        <v>54</v>
      </c>
      <c r="I3">
        <v>46</v>
      </c>
      <c r="J3">
        <v>51</v>
      </c>
      <c r="K3">
        <v>58</v>
      </c>
      <c r="M3" s="1" t="s">
        <v>2</v>
      </c>
      <c r="N3" s="2">
        <f t="shared" si="0"/>
        <v>3.86898748597492</v>
      </c>
      <c r="O3" s="2">
        <f t="shared" si="0"/>
        <v>4.480260837895492</v>
      </c>
      <c r="P3" s="2">
        <f t="shared" si="0"/>
        <v>4.235499620995809</v>
      </c>
      <c r="Q3" s="2">
        <f t="shared" si="0"/>
        <v>3.8600122035770434</v>
      </c>
      <c r="R3" s="2">
        <f t="shared" si="0"/>
        <v>4.247089606006599</v>
      </c>
      <c r="S3" s="2">
        <f t="shared" si="0"/>
        <v>4.019969973916579</v>
      </c>
      <c r="T3" s="2">
        <f t="shared" si="0"/>
        <v>8.508680429719876</v>
      </c>
      <c r="U3" s="2">
        <f t="shared" si="0"/>
        <v>7.390175564866462</v>
      </c>
      <c r="V3" s="2">
        <f t="shared" si="0"/>
        <v>8.319386127178946</v>
      </c>
      <c r="W3" s="2">
        <f t="shared" si="0"/>
        <v>9.609522042255387</v>
      </c>
      <c r="Y3" s="1" t="s">
        <v>2</v>
      </c>
      <c r="Z3" s="2">
        <f t="shared" si="1"/>
        <v>4.174624161935206</v>
      </c>
      <c r="AA3" s="2">
        <f t="shared" si="2"/>
        <v>4.194915981622074</v>
      </c>
      <c r="AB3" s="2">
        <f t="shared" si="2"/>
        <v>4.191924220822782</v>
      </c>
      <c r="AC3" s="2">
        <f t="shared" si="2"/>
        <v>4.114200476859817</v>
      </c>
      <c r="AD3" s="2">
        <f t="shared" si="2"/>
        <v>4.042357261166741</v>
      </c>
      <c r="AE3" s="2">
        <f t="shared" si="2"/>
        <v>5.591913336547684</v>
      </c>
      <c r="AF3" s="2">
        <f t="shared" si="2"/>
        <v>6.639608656167638</v>
      </c>
      <c r="AG3" s="2">
        <f t="shared" si="2"/>
        <v>8.072747373921763</v>
      </c>
      <c r="AH3" s="2">
        <f t="shared" si="2"/>
        <v>8.439694578100266</v>
      </c>
      <c r="AI3" s="2">
        <f t="shared" si="3"/>
        <v>8.964454084717167</v>
      </c>
    </row>
    <row r="4" spans="1:35" ht="13.5">
      <c r="A4" s="1" t="s">
        <v>3</v>
      </c>
      <c r="B4">
        <v>6</v>
      </c>
      <c r="C4">
        <v>6</v>
      </c>
      <c r="D4">
        <v>11</v>
      </c>
      <c r="E4">
        <v>13</v>
      </c>
      <c r="F4">
        <v>5</v>
      </c>
      <c r="G4">
        <v>16</v>
      </c>
      <c r="H4">
        <v>18</v>
      </c>
      <c r="I4">
        <v>19</v>
      </c>
      <c r="J4">
        <v>18</v>
      </c>
      <c r="K4">
        <v>25</v>
      </c>
      <c r="M4" s="1" t="s">
        <v>3</v>
      </c>
      <c r="N4" s="2">
        <f t="shared" si="0"/>
        <v>0.8597749968833156</v>
      </c>
      <c r="O4" s="2">
        <f t="shared" si="0"/>
        <v>0.8671472589475144</v>
      </c>
      <c r="P4" s="2">
        <f t="shared" si="0"/>
        <v>1.6065688217570313</v>
      </c>
      <c r="Q4" s="2">
        <f t="shared" si="0"/>
        <v>1.9300061017885217</v>
      </c>
      <c r="R4" s="2">
        <f t="shared" si="0"/>
        <v>0.758408858215464</v>
      </c>
      <c r="S4" s="2">
        <f t="shared" si="0"/>
        <v>2.4738276762563567</v>
      </c>
      <c r="T4" s="2">
        <f t="shared" si="0"/>
        <v>2.836226809906625</v>
      </c>
      <c r="U4" s="2">
        <f t="shared" si="0"/>
        <v>3.05246382027093</v>
      </c>
      <c r="V4" s="2">
        <f t="shared" si="0"/>
        <v>2.9362539272396275</v>
      </c>
      <c r="W4" s="2">
        <f t="shared" si="0"/>
        <v>4.142035363041115</v>
      </c>
      <c r="Y4" s="1" t="s">
        <v>3</v>
      </c>
      <c r="Z4" s="2">
        <f t="shared" si="1"/>
        <v>0.863461127915415</v>
      </c>
      <c r="AA4" s="2">
        <f t="shared" si="2"/>
        <v>1.111163692529287</v>
      </c>
      <c r="AB4" s="2">
        <f t="shared" si="2"/>
        <v>1.467907394164356</v>
      </c>
      <c r="AC4" s="2">
        <f t="shared" si="2"/>
        <v>1.4316612605870056</v>
      </c>
      <c r="AD4" s="2">
        <f t="shared" si="2"/>
        <v>1.720747545420114</v>
      </c>
      <c r="AE4" s="2">
        <f t="shared" si="2"/>
        <v>2.0228211147928152</v>
      </c>
      <c r="AF4" s="2">
        <f t="shared" si="2"/>
        <v>2.787506102144637</v>
      </c>
      <c r="AG4" s="2">
        <f t="shared" si="2"/>
        <v>2.9416481858057275</v>
      </c>
      <c r="AH4" s="2">
        <f t="shared" si="2"/>
        <v>3.376917703517224</v>
      </c>
      <c r="AI4" s="2">
        <f t="shared" si="3"/>
        <v>3.5391446451403716</v>
      </c>
    </row>
    <row r="5" spans="1:35" ht="13.5">
      <c r="A5" s="1" t="s">
        <v>4</v>
      </c>
      <c r="B5">
        <v>22</v>
      </c>
      <c r="C5">
        <v>23</v>
      </c>
      <c r="D5">
        <v>28</v>
      </c>
      <c r="E5">
        <v>14</v>
      </c>
      <c r="F5">
        <v>17</v>
      </c>
      <c r="G5">
        <v>26</v>
      </c>
      <c r="H5">
        <v>21</v>
      </c>
      <c r="I5">
        <v>33</v>
      </c>
      <c r="J5">
        <v>52</v>
      </c>
      <c r="K5">
        <v>63</v>
      </c>
      <c r="M5" s="1" t="s">
        <v>4</v>
      </c>
      <c r="N5" s="2">
        <f t="shared" si="0"/>
        <v>3.1525083219054904</v>
      </c>
      <c r="O5" s="2">
        <f t="shared" si="0"/>
        <v>3.3240644926321385</v>
      </c>
      <c r="P5" s="2">
        <f t="shared" si="0"/>
        <v>4.089447909926989</v>
      </c>
      <c r="Q5" s="2">
        <f t="shared" si="0"/>
        <v>2.078468109618408</v>
      </c>
      <c r="R5" s="2">
        <f t="shared" si="0"/>
        <v>2.5785901179325776</v>
      </c>
      <c r="S5" s="2">
        <f t="shared" si="0"/>
        <v>4.019969973916579</v>
      </c>
      <c r="T5" s="2">
        <f t="shared" si="0"/>
        <v>3.3089312782243963</v>
      </c>
      <c r="U5" s="2">
        <f t="shared" si="0"/>
        <v>5.301647687838984</v>
      </c>
      <c r="V5" s="2">
        <f t="shared" si="0"/>
        <v>8.482511345358924</v>
      </c>
      <c r="W5" s="2">
        <f t="shared" si="0"/>
        <v>10.43792911486361</v>
      </c>
      <c r="Y5" s="1" t="s">
        <v>4</v>
      </c>
      <c r="Z5" s="2">
        <f t="shared" si="1"/>
        <v>3.2382864072688147</v>
      </c>
      <c r="AA5" s="2">
        <f t="shared" si="2"/>
        <v>3.522006908154873</v>
      </c>
      <c r="AB5" s="2">
        <f t="shared" si="2"/>
        <v>3.1639935040591785</v>
      </c>
      <c r="AC5" s="2">
        <f t="shared" si="2"/>
        <v>2.9155020458259915</v>
      </c>
      <c r="AD5" s="2">
        <f t="shared" si="2"/>
        <v>2.8923427338225216</v>
      </c>
      <c r="AE5" s="2">
        <f t="shared" si="2"/>
        <v>3.302497123357851</v>
      </c>
      <c r="AF5" s="2">
        <f t="shared" si="2"/>
        <v>4.21018297999332</v>
      </c>
      <c r="AG5" s="2">
        <f t="shared" si="2"/>
        <v>5.697696770474102</v>
      </c>
      <c r="AH5" s="2">
        <f t="shared" si="2"/>
        <v>8.074029382687174</v>
      </c>
      <c r="AI5" s="2">
        <f t="shared" si="3"/>
        <v>9.460220230111268</v>
      </c>
    </row>
    <row r="6" spans="1:35" ht="13.5">
      <c r="A6" s="1" t="s">
        <v>5</v>
      </c>
      <c r="B6">
        <v>6</v>
      </c>
      <c r="C6">
        <v>4</v>
      </c>
      <c r="D6">
        <v>9</v>
      </c>
      <c r="E6">
        <v>9</v>
      </c>
      <c r="F6">
        <v>9</v>
      </c>
      <c r="G6">
        <v>15</v>
      </c>
      <c r="H6">
        <v>17</v>
      </c>
      <c r="I6">
        <v>27</v>
      </c>
      <c r="J6">
        <v>23</v>
      </c>
      <c r="K6">
        <v>39</v>
      </c>
      <c r="M6" s="1" t="s">
        <v>5</v>
      </c>
      <c r="N6" s="2">
        <f t="shared" si="0"/>
        <v>0.8597749968833156</v>
      </c>
      <c r="O6" s="2">
        <f t="shared" si="0"/>
        <v>0.5780981726316763</v>
      </c>
      <c r="P6" s="2">
        <f t="shared" si="0"/>
        <v>1.3144653996193891</v>
      </c>
      <c r="Q6" s="2">
        <f t="shared" si="0"/>
        <v>1.3361580704689766</v>
      </c>
      <c r="R6" s="2">
        <f t="shared" si="0"/>
        <v>1.365135944787835</v>
      </c>
      <c r="S6" s="2">
        <f t="shared" si="0"/>
        <v>2.3192134464903345</v>
      </c>
      <c r="T6" s="2">
        <f t="shared" si="0"/>
        <v>2.6786586538007016</v>
      </c>
      <c r="U6" s="2">
        <f t="shared" si="0"/>
        <v>4.337711744595532</v>
      </c>
      <c r="V6" s="2">
        <f t="shared" si="0"/>
        <v>3.751880018139524</v>
      </c>
      <c r="W6" s="2">
        <f t="shared" si="0"/>
        <v>6.46157516634414</v>
      </c>
      <c r="Y6" s="1" t="s">
        <v>5</v>
      </c>
      <c r="Z6" s="2">
        <f t="shared" si="1"/>
        <v>0.718936584757496</v>
      </c>
      <c r="AA6" s="2">
        <f t="shared" si="2"/>
        <v>0.9174461897114604</v>
      </c>
      <c r="AB6" s="2">
        <f t="shared" si="2"/>
        <v>1.0762405475733472</v>
      </c>
      <c r="AC6" s="2">
        <f t="shared" si="2"/>
        <v>1.3385864716254003</v>
      </c>
      <c r="AD6" s="2">
        <f t="shared" si="2"/>
        <v>1.6735024872490485</v>
      </c>
      <c r="AE6" s="2">
        <f t="shared" si="2"/>
        <v>2.121002681692957</v>
      </c>
      <c r="AF6" s="2">
        <f t="shared" si="2"/>
        <v>3.111861281628856</v>
      </c>
      <c r="AG6" s="2">
        <f t="shared" si="2"/>
        <v>3.589416805511919</v>
      </c>
      <c r="AH6" s="2">
        <f t="shared" si="2"/>
        <v>4.850388976359732</v>
      </c>
      <c r="AI6" s="2">
        <f t="shared" si="3"/>
        <v>5.106727592241832</v>
      </c>
    </row>
    <row r="7" spans="1:35" ht="13.5">
      <c r="A7" s="1" t="s">
        <v>6</v>
      </c>
      <c r="B7">
        <v>1</v>
      </c>
      <c r="C7">
        <v>0</v>
      </c>
      <c r="D7">
        <v>1</v>
      </c>
      <c r="E7">
        <v>2</v>
      </c>
      <c r="F7">
        <v>1</v>
      </c>
      <c r="G7">
        <v>4</v>
      </c>
      <c r="H7">
        <v>2</v>
      </c>
      <c r="I7">
        <v>0</v>
      </c>
      <c r="J7">
        <v>0</v>
      </c>
      <c r="K7">
        <v>0</v>
      </c>
      <c r="M7" s="1" t="s">
        <v>6</v>
      </c>
      <c r="N7" s="2">
        <f t="shared" si="0"/>
        <v>0.14329583281388594</v>
      </c>
      <c r="O7" s="2">
        <f t="shared" si="0"/>
        <v>0</v>
      </c>
      <c r="P7" s="2">
        <f t="shared" si="0"/>
        <v>0.14605171106882103</v>
      </c>
      <c r="Q7" s="2">
        <f t="shared" si="0"/>
        <v>0.2969240156597726</v>
      </c>
      <c r="R7" s="2">
        <f t="shared" si="0"/>
        <v>0.1516817716430928</v>
      </c>
      <c r="S7" s="2">
        <f t="shared" si="0"/>
        <v>0.6184569190640892</v>
      </c>
      <c r="T7" s="2">
        <f t="shared" si="0"/>
        <v>0.31513631221184724</v>
      </c>
      <c r="U7" s="2">
        <f t="shared" si="0"/>
        <v>0</v>
      </c>
      <c r="V7" s="2">
        <f t="shared" si="0"/>
        <v>0</v>
      </c>
      <c r="W7" s="2">
        <f t="shared" si="0"/>
        <v>0</v>
      </c>
      <c r="Y7" s="1" t="s">
        <v>6</v>
      </c>
      <c r="Z7" s="2">
        <f t="shared" si="1"/>
        <v>0.07164791640694297</v>
      </c>
      <c r="AA7" s="2">
        <f t="shared" si="2"/>
        <v>0.09644918129423567</v>
      </c>
      <c r="AB7" s="2">
        <f t="shared" si="2"/>
        <v>0.14765857557619788</v>
      </c>
      <c r="AC7" s="2">
        <f t="shared" si="2"/>
        <v>0.19821916612389548</v>
      </c>
      <c r="AD7" s="2">
        <f t="shared" si="2"/>
        <v>0.3556875687889849</v>
      </c>
      <c r="AE7" s="2">
        <f t="shared" si="2"/>
        <v>0.3617583343063431</v>
      </c>
      <c r="AF7" s="2">
        <f t="shared" si="2"/>
        <v>0.31119774375864545</v>
      </c>
      <c r="AG7" s="2">
        <f t="shared" si="2"/>
        <v>0.10504543740394907</v>
      </c>
      <c r="AH7" s="2">
        <f t="shared" si="2"/>
        <v>0</v>
      </c>
      <c r="AI7" s="2">
        <f t="shared" si="3"/>
        <v>0</v>
      </c>
    </row>
    <row r="8" spans="1:35" ht="15.75">
      <c r="A8" s="4" t="s">
        <v>7</v>
      </c>
      <c r="B8">
        <v>80</v>
      </c>
      <c r="C8">
        <v>82</v>
      </c>
      <c r="D8">
        <v>94</v>
      </c>
      <c r="E8">
        <v>87</v>
      </c>
      <c r="F8">
        <v>87</v>
      </c>
      <c r="G8">
        <v>128</v>
      </c>
      <c r="H8">
        <v>154</v>
      </c>
      <c r="I8">
        <v>164</v>
      </c>
      <c r="J8">
        <v>184</v>
      </c>
      <c r="K8">
        <v>237</v>
      </c>
      <c r="M8" t="s">
        <v>8</v>
      </c>
      <c r="N8" s="2">
        <f t="shared" si="0"/>
        <v>11.463666625110875</v>
      </c>
      <c r="O8" s="2">
        <f t="shared" si="0"/>
        <v>11.851012538949364</v>
      </c>
      <c r="P8" s="2">
        <f t="shared" si="0"/>
        <v>13.728860840469176</v>
      </c>
      <c r="Q8" s="2">
        <f t="shared" si="0"/>
        <v>12.916194681200107</v>
      </c>
      <c r="R8" s="2">
        <f t="shared" si="0"/>
        <v>13.196314132949073</v>
      </c>
      <c r="S8" s="2">
        <f t="shared" si="0"/>
        <v>19.790621410050854</v>
      </c>
      <c r="T8" s="2">
        <f t="shared" si="0"/>
        <v>24.265496040312236</v>
      </c>
      <c r="U8" s="2">
        <f t="shared" si="0"/>
        <v>26.347582448654343</v>
      </c>
      <c r="V8" s="2">
        <f t="shared" si="0"/>
        <v>30.015040145116192</v>
      </c>
      <c r="W8" s="2">
        <f t="shared" si="0"/>
        <v>39.26649524162978</v>
      </c>
      <c r="Y8" t="s">
        <v>8</v>
      </c>
      <c r="Z8" s="2">
        <f t="shared" si="1"/>
        <v>11.657339582030119</v>
      </c>
      <c r="AA8" s="2">
        <f>(N8+O8+P8)/3</f>
        <v>12.347846668176471</v>
      </c>
      <c r="AB8" s="2">
        <f t="shared" si="2"/>
        <v>12.832022686872882</v>
      </c>
      <c r="AC8" s="2">
        <f t="shared" si="2"/>
        <v>13.280456551539453</v>
      </c>
      <c r="AD8" s="2">
        <f t="shared" si="2"/>
        <v>15.301043408066677</v>
      </c>
      <c r="AE8" s="2">
        <f t="shared" si="2"/>
        <v>19.084143861104057</v>
      </c>
      <c r="AF8" s="2">
        <f t="shared" si="2"/>
        <v>23.467899966339143</v>
      </c>
      <c r="AG8" s="2">
        <f t="shared" si="2"/>
        <v>26.876039544694255</v>
      </c>
      <c r="AH8" s="2">
        <f t="shared" si="2"/>
        <v>31.876372611800104</v>
      </c>
      <c r="AI8" s="2">
        <f t="shared" si="3"/>
        <v>34.640767693372986</v>
      </c>
    </row>
    <row r="9" spans="2:14" ht="12.75">
      <c r="B9">
        <f>'[1]Census_Pop_Ests'!B2</f>
        <v>697857</v>
      </c>
      <c r="C9">
        <f>'[1]Census_Pop_Ests'!C2</f>
        <v>691924</v>
      </c>
      <c r="D9">
        <f>'[1]Census_Pop_Ests'!D2</f>
        <v>684689</v>
      </c>
      <c r="E9">
        <f>'[1]Census_Pop_Ests'!E2</f>
        <v>673573</v>
      </c>
      <c r="F9">
        <f>'[1]Census_Pop_Ests'!F2</f>
        <v>659275</v>
      </c>
      <c r="G9">
        <f>'[1]Census_Pop_Ests'!G2</f>
        <v>646771</v>
      </c>
      <c r="H9">
        <f>'[1]Census_Pop_Ests'!H2</f>
        <v>634646</v>
      </c>
      <c r="I9">
        <f>'[1]Census_Pop_Ests'!I2</f>
        <v>622448</v>
      </c>
      <c r="J9">
        <f>'[1]Census_Pop_Ests'!J2</f>
        <v>613026</v>
      </c>
      <c r="K9">
        <f>'[1]Census_Pop_Ests'!K2</f>
        <v>603568</v>
      </c>
      <c r="N9" s="3"/>
    </row>
    <row r="10" spans="1:35" ht="13.5">
      <c r="A10" s="1" t="s">
        <v>9</v>
      </c>
      <c r="M10" t="s">
        <v>9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9</v>
      </c>
      <c r="Z10" s="2">
        <f>N10</f>
        <v>1990</v>
      </c>
      <c r="AA10" s="2">
        <f aca="true" t="shared" si="4" ref="AA10:AH17">(N10+O10+P10)/3</f>
        <v>1991</v>
      </c>
      <c r="AB10" s="2">
        <f t="shared" si="4"/>
        <v>1992</v>
      </c>
      <c r="AC10" s="2">
        <f t="shared" si="4"/>
        <v>1993</v>
      </c>
      <c r="AD10" s="2">
        <f t="shared" si="4"/>
        <v>1994</v>
      </c>
      <c r="AE10" s="2">
        <f t="shared" si="4"/>
        <v>1995</v>
      </c>
      <c r="AF10" s="2">
        <f t="shared" si="4"/>
        <v>1996</v>
      </c>
      <c r="AG10" s="2">
        <f t="shared" si="4"/>
        <v>1997</v>
      </c>
      <c r="AH10" s="2">
        <f t="shared" si="4"/>
        <v>1998</v>
      </c>
      <c r="AI10" s="2">
        <f>W10</f>
        <v>1999</v>
      </c>
    </row>
    <row r="11" spans="1:35" ht="13.5">
      <c r="A11" s="1" t="s">
        <v>1</v>
      </c>
      <c r="B11">
        <v>48</v>
      </c>
      <c r="C11">
        <v>56</v>
      </c>
      <c r="D11">
        <v>51</v>
      </c>
      <c r="E11">
        <v>75</v>
      </c>
      <c r="F11">
        <v>112</v>
      </c>
      <c r="G11">
        <v>135</v>
      </c>
      <c r="H11">
        <v>155</v>
      </c>
      <c r="I11">
        <v>232</v>
      </c>
      <c r="J11">
        <v>219</v>
      </c>
      <c r="K11">
        <v>233</v>
      </c>
      <c r="M11" s="1" t="s">
        <v>1</v>
      </c>
      <c r="N11" s="2">
        <f aca="true" t="shared" si="5" ref="N11:W17">(B11/B$18)*100000</f>
        <v>24.6552122659681</v>
      </c>
      <c r="O11" s="2">
        <f t="shared" si="5"/>
        <v>28.17780193017943</v>
      </c>
      <c r="P11" s="2">
        <f t="shared" si="5"/>
        <v>25.192774119611336</v>
      </c>
      <c r="Q11" s="2">
        <f t="shared" si="5"/>
        <v>36.49919215121372</v>
      </c>
      <c r="R11" s="2">
        <f t="shared" si="5"/>
        <v>53.65397973604158</v>
      </c>
      <c r="S11" s="2">
        <f t="shared" si="5"/>
        <v>63.92892997177656</v>
      </c>
      <c r="T11" s="2">
        <f t="shared" si="5"/>
        <v>72.41806246641904</v>
      </c>
      <c r="U11" s="2">
        <f t="shared" si="5"/>
        <v>107.86232675776073</v>
      </c>
      <c r="V11" s="2">
        <f t="shared" si="5"/>
        <v>101.50684360066559</v>
      </c>
      <c r="W11" s="2">
        <f t="shared" si="5"/>
        <v>107.11117036192543</v>
      </c>
      <c r="Y11" s="1" t="s">
        <v>1</v>
      </c>
      <c r="Z11" s="2">
        <f aca="true" t="shared" si="6" ref="Z11:Z17">(N11+O11)/2</f>
        <v>26.416507098073765</v>
      </c>
      <c r="AA11" s="2">
        <f t="shared" si="4"/>
        <v>26.008596105252952</v>
      </c>
      <c r="AB11" s="2">
        <f t="shared" si="4"/>
        <v>29.95658940033483</v>
      </c>
      <c r="AC11" s="2">
        <f t="shared" si="4"/>
        <v>38.44864866895554</v>
      </c>
      <c r="AD11" s="2">
        <f t="shared" si="4"/>
        <v>51.36070061967729</v>
      </c>
      <c r="AE11" s="2">
        <f t="shared" si="4"/>
        <v>63.333657391412395</v>
      </c>
      <c r="AF11" s="2">
        <f t="shared" si="4"/>
        <v>81.4031063986521</v>
      </c>
      <c r="AG11" s="2">
        <f t="shared" si="4"/>
        <v>93.92907760828179</v>
      </c>
      <c r="AH11" s="2">
        <f t="shared" si="4"/>
        <v>105.49344690678392</v>
      </c>
      <c r="AI11" s="2">
        <f aca="true" t="shared" si="7" ref="AI11:AI17">(V11+W11)/2</f>
        <v>104.30900698129551</v>
      </c>
    </row>
    <row r="12" spans="1:35" ht="13.5">
      <c r="A12" s="1" t="s">
        <v>2</v>
      </c>
      <c r="B12">
        <v>132</v>
      </c>
      <c r="C12">
        <v>119</v>
      </c>
      <c r="D12">
        <v>140</v>
      </c>
      <c r="E12">
        <v>126</v>
      </c>
      <c r="F12">
        <v>147</v>
      </c>
      <c r="G12">
        <v>176</v>
      </c>
      <c r="H12">
        <v>209</v>
      </c>
      <c r="I12">
        <v>235</v>
      </c>
      <c r="J12">
        <v>276</v>
      </c>
      <c r="K12">
        <v>306</v>
      </c>
      <c r="M12" s="1" t="s">
        <v>2</v>
      </c>
      <c r="N12" s="2">
        <f t="shared" si="5"/>
        <v>67.80183373141227</v>
      </c>
      <c r="O12" s="2">
        <f t="shared" si="5"/>
        <v>59.87782910163129</v>
      </c>
      <c r="P12" s="2">
        <f t="shared" si="5"/>
        <v>69.15663483814878</v>
      </c>
      <c r="Q12" s="2">
        <f t="shared" si="5"/>
        <v>61.31864281403905</v>
      </c>
      <c r="R12" s="2">
        <f t="shared" si="5"/>
        <v>70.42084840355459</v>
      </c>
      <c r="S12" s="2">
        <f t="shared" si="5"/>
        <v>83.3443827780198</v>
      </c>
      <c r="T12" s="2">
        <f t="shared" si="5"/>
        <v>97.64758100310696</v>
      </c>
      <c r="U12" s="2">
        <f t="shared" si="5"/>
        <v>109.25709822445593</v>
      </c>
      <c r="V12" s="2">
        <f t="shared" si="5"/>
        <v>127.9264330309758</v>
      </c>
      <c r="W12" s="2">
        <f t="shared" si="5"/>
        <v>140.66960571136988</v>
      </c>
      <c r="Y12" s="1" t="s">
        <v>2</v>
      </c>
      <c r="Z12" s="2">
        <f t="shared" si="6"/>
        <v>63.83983141652178</v>
      </c>
      <c r="AA12" s="2">
        <f t="shared" si="4"/>
        <v>65.61209922373078</v>
      </c>
      <c r="AB12" s="2">
        <f t="shared" si="4"/>
        <v>63.45103558460638</v>
      </c>
      <c r="AC12" s="2">
        <f t="shared" si="4"/>
        <v>66.96537535191413</v>
      </c>
      <c r="AD12" s="2">
        <f t="shared" si="4"/>
        <v>71.69462466520447</v>
      </c>
      <c r="AE12" s="2">
        <f t="shared" si="4"/>
        <v>83.80427072822711</v>
      </c>
      <c r="AF12" s="2">
        <f t="shared" si="4"/>
        <v>96.74968733519422</v>
      </c>
      <c r="AG12" s="2">
        <f t="shared" si="4"/>
        <v>111.61037075284624</v>
      </c>
      <c r="AH12" s="2">
        <f t="shared" si="4"/>
        <v>125.95104565560052</v>
      </c>
      <c r="AI12" s="2">
        <f t="shared" si="7"/>
        <v>134.29801937117284</v>
      </c>
    </row>
    <row r="13" spans="1:35" ht="13.5">
      <c r="A13" s="1" t="s">
        <v>3</v>
      </c>
      <c r="B13">
        <v>18</v>
      </c>
      <c r="C13">
        <v>33</v>
      </c>
      <c r="D13">
        <v>47</v>
      </c>
      <c r="E13">
        <v>62</v>
      </c>
      <c r="F13">
        <v>86</v>
      </c>
      <c r="G13">
        <v>86</v>
      </c>
      <c r="H13">
        <v>140</v>
      </c>
      <c r="I13">
        <v>158</v>
      </c>
      <c r="J13">
        <v>255</v>
      </c>
      <c r="K13">
        <v>256</v>
      </c>
      <c r="M13" s="1" t="s">
        <v>3</v>
      </c>
      <c r="N13" s="2">
        <f t="shared" si="5"/>
        <v>9.245704599738039</v>
      </c>
      <c r="O13" s="2">
        <f t="shared" si="5"/>
        <v>16.604776137427166</v>
      </c>
      <c r="P13" s="2">
        <f t="shared" si="5"/>
        <v>23.2168702670928</v>
      </c>
      <c r="Q13" s="2">
        <f t="shared" si="5"/>
        <v>30.172665511670008</v>
      </c>
      <c r="R13" s="2">
        <f t="shared" si="5"/>
        <v>41.19859158303193</v>
      </c>
      <c r="S13" s="2">
        <f t="shared" si="5"/>
        <v>40.72509613016877</v>
      </c>
      <c r="T13" s="2">
        <f t="shared" si="5"/>
        <v>65.40986287289462</v>
      </c>
      <c r="U13" s="2">
        <f t="shared" si="5"/>
        <v>73.45796391261291</v>
      </c>
      <c r="V13" s="2">
        <f t="shared" si="5"/>
        <v>118.19290008296679</v>
      </c>
      <c r="W13" s="2">
        <f t="shared" si="5"/>
        <v>117.68437601996956</v>
      </c>
      <c r="Y13" s="1" t="s">
        <v>3</v>
      </c>
      <c r="Z13" s="2">
        <f t="shared" si="6"/>
        <v>12.925240368582603</v>
      </c>
      <c r="AA13" s="2">
        <f t="shared" si="4"/>
        <v>16.355783668086</v>
      </c>
      <c r="AB13" s="2">
        <f t="shared" si="4"/>
        <v>23.33143730539666</v>
      </c>
      <c r="AC13" s="2">
        <f t="shared" si="4"/>
        <v>31.52937578726491</v>
      </c>
      <c r="AD13" s="2">
        <f t="shared" si="4"/>
        <v>37.3654510749569</v>
      </c>
      <c r="AE13" s="2">
        <f t="shared" si="4"/>
        <v>49.11118352869844</v>
      </c>
      <c r="AF13" s="2">
        <f t="shared" si="4"/>
        <v>59.86430763855876</v>
      </c>
      <c r="AG13" s="2">
        <f t="shared" si="4"/>
        <v>85.6869089561581</v>
      </c>
      <c r="AH13" s="2">
        <f t="shared" si="4"/>
        <v>103.11174667184976</v>
      </c>
      <c r="AI13" s="2">
        <f t="shared" si="7"/>
        <v>117.93863805146817</v>
      </c>
    </row>
    <row r="14" spans="1:35" ht="13.5">
      <c r="A14" s="1" t="s">
        <v>4</v>
      </c>
      <c r="B14">
        <v>69</v>
      </c>
      <c r="C14">
        <v>66</v>
      </c>
      <c r="D14">
        <v>75</v>
      </c>
      <c r="E14">
        <v>64</v>
      </c>
      <c r="F14">
        <v>95</v>
      </c>
      <c r="G14">
        <v>111</v>
      </c>
      <c r="H14">
        <v>135</v>
      </c>
      <c r="I14">
        <v>150</v>
      </c>
      <c r="J14">
        <v>228</v>
      </c>
      <c r="K14">
        <v>204</v>
      </c>
      <c r="M14" s="1" t="s">
        <v>4</v>
      </c>
      <c r="N14" s="2">
        <f t="shared" si="5"/>
        <v>35.44186763232915</v>
      </c>
      <c r="O14" s="2">
        <f t="shared" si="5"/>
        <v>33.20955227485433</v>
      </c>
      <c r="P14" s="2">
        <f t="shared" si="5"/>
        <v>37.04819723472256</v>
      </c>
      <c r="Q14" s="2">
        <f t="shared" si="5"/>
        <v>31.14597730236904</v>
      </c>
      <c r="R14" s="2">
        <f t="shared" si="5"/>
        <v>45.51007209753527</v>
      </c>
      <c r="S14" s="2">
        <f t="shared" si="5"/>
        <v>52.56378686568296</v>
      </c>
      <c r="T14" s="2">
        <f t="shared" si="5"/>
        <v>63.07379634171981</v>
      </c>
      <c r="U14" s="2">
        <f t="shared" si="5"/>
        <v>69.7385733347591</v>
      </c>
      <c r="V14" s="2">
        <f t="shared" si="5"/>
        <v>105.67835772124089</v>
      </c>
      <c r="W14" s="2">
        <f t="shared" si="5"/>
        <v>93.77973714091326</v>
      </c>
      <c r="Y14" s="1" t="s">
        <v>4</v>
      </c>
      <c r="Z14" s="2">
        <f t="shared" si="6"/>
        <v>34.32570995359174</v>
      </c>
      <c r="AA14" s="2">
        <f t="shared" si="4"/>
        <v>35.23320571396868</v>
      </c>
      <c r="AB14" s="2">
        <f t="shared" si="4"/>
        <v>33.801242270648636</v>
      </c>
      <c r="AC14" s="2">
        <f t="shared" si="4"/>
        <v>37.901415544875626</v>
      </c>
      <c r="AD14" s="2">
        <f t="shared" si="4"/>
        <v>43.07327875519576</v>
      </c>
      <c r="AE14" s="2">
        <f t="shared" si="4"/>
        <v>53.715885101646016</v>
      </c>
      <c r="AF14" s="2">
        <f t="shared" si="4"/>
        <v>61.792052180720624</v>
      </c>
      <c r="AG14" s="2">
        <f t="shared" si="4"/>
        <v>79.49690913257326</v>
      </c>
      <c r="AH14" s="2">
        <f t="shared" si="4"/>
        <v>89.73222273230442</v>
      </c>
      <c r="AI14" s="2">
        <f t="shared" si="7"/>
        <v>99.72904743107708</v>
      </c>
    </row>
    <row r="15" spans="1:35" ht="13.5">
      <c r="A15" s="1" t="s">
        <v>5</v>
      </c>
      <c r="B15">
        <v>11</v>
      </c>
      <c r="C15">
        <v>16</v>
      </c>
      <c r="D15">
        <v>21</v>
      </c>
      <c r="E15">
        <v>24</v>
      </c>
      <c r="F15">
        <v>40</v>
      </c>
      <c r="G15">
        <v>43</v>
      </c>
      <c r="H15">
        <v>77</v>
      </c>
      <c r="I15">
        <v>93</v>
      </c>
      <c r="J15">
        <v>143</v>
      </c>
      <c r="K15">
        <v>150</v>
      </c>
      <c r="M15" s="1" t="s">
        <v>5</v>
      </c>
      <c r="N15" s="2">
        <f t="shared" si="5"/>
        <v>5.650152810951024</v>
      </c>
      <c r="O15" s="2">
        <f t="shared" si="5"/>
        <v>8.050800551479837</v>
      </c>
      <c r="P15" s="2">
        <f t="shared" si="5"/>
        <v>10.373495225722317</v>
      </c>
      <c r="Q15" s="2">
        <f t="shared" si="5"/>
        <v>11.679741488388391</v>
      </c>
      <c r="R15" s="2">
        <f t="shared" si="5"/>
        <v>19.16213562001485</v>
      </c>
      <c r="S15" s="2">
        <f t="shared" si="5"/>
        <v>20.362548065084386</v>
      </c>
      <c r="T15" s="2">
        <f t="shared" si="5"/>
        <v>35.97542458009204</v>
      </c>
      <c r="U15" s="2">
        <f t="shared" si="5"/>
        <v>43.23791546755064</v>
      </c>
      <c r="V15" s="2">
        <f t="shared" si="5"/>
        <v>66.28072436025197</v>
      </c>
      <c r="W15" s="2">
        <f t="shared" si="5"/>
        <v>68.95568907420092</v>
      </c>
      <c r="Y15" s="1" t="s">
        <v>5</v>
      </c>
      <c r="Z15" s="2">
        <f t="shared" si="6"/>
        <v>6.85047668121543</v>
      </c>
      <c r="AA15" s="2">
        <f t="shared" si="4"/>
        <v>8.02481619605106</v>
      </c>
      <c r="AB15" s="2">
        <f t="shared" si="4"/>
        <v>10.034679088530181</v>
      </c>
      <c r="AC15" s="2">
        <f t="shared" si="4"/>
        <v>13.738457444708521</v>
      </c>
      <c r="AD15" s="2">
        <f t="shared" si="4"/>
        <v>17.068141724495877</v>
      </c>
      <c r="AE15" s="2">
        <f t="shared" si="4"/>
        <v>25.166702755063756</v>
      </c>
      <c r="AF15" s="2">
        <f t="shared" si="4"/>
        <v>33.19196270424235</v>
      </c>
      <c r="AG15" s="2">
        <f t="shared" si="4"/>
        <v>48.498021469298216</v>
      </c>
      <c r="AH15" s="2">
        <f t="shared" si="4"/>
        <v>59.491442967334514</v>
      </c>
      <c r="AI15" s="2">
        <f t="shared" si="7"/>
        <v>67.61820671722644</v>
      </c>
    </row>
    <row r="16" spans="1:35" ht="13.5">
      <c r="A16" s="1" t="s">
        <v>6</v>
      </c>
      <c r="B16">
        <v>0</v>
      </c>
      <c r="C16">
        <v>1</v>
      </c>
      <c r="D16">
        <v>1</v>
      </c>
      <c r="E16">
        <v>1</v>
      </c>
      <c r="F16">
        <v>0</v>
      </c>
      <c r="G16">
        <v>2</v>
      </c>
      <c r="H16">
        <v>1</v>
      </c>
      <c r="I16">
        <v>5</v>
      </c>
      <c r="J16">
        <v>2</v>
      </c>
      <c r="K16">
        <v>1</v>
      </c>
      <c r="M16" s="1" t="s">
        <v>6</v>
      </c>
      <c r="N16" s="2">
        <f t="shared" si="5"/>
        <v>0</v>
      </c>
      <c r="O16" s="2">
        <f t="shared" si="5"/>
        <v>0.5031750344674898</v>
      </c>
      <c r="P16" s="2">
        <f t="shared" si="5"/>
        <v>0.4939759631296341</v>
      </c>
      <c r="Q16" s="2">
        <f t="shared" si="5"/>
        <v>0.48665589534951625</v>
      </c>
      <c r="R16" s="2">
        <f t="shared" si="5"/>
        <v>0</v>
      </c>
      <c r="S16" s="2">
        <f t="shared" si="5"/>
        <v>0.9470952588411342</v>
      </c>
      <c r="T16" s="2">
        <f t="shared" si="5"/>
        <v>0.4672133062349616</v>
      </c>
      <c r="U16" s="2">
        <f t="shared" si="5"/>
        <v>2.3246191111586367</v>
      </c>
      <c r="V16" s="2">
        <f t="shared" si="5"/>
        <v>0.9270031379056218</v>
      </c>
      <c r="W16" s="2">
        <f t="shared" si="5"/>
        <v>0.4597045938280061</v>
      </c>
      <c r="Y16" s="1" t="s">
        <v>6</v>
      </c>
      <c r="Z16" s="2">
        <f t="shared" si="6"/>
        <v>0.2515875172337449</v>
      </c>
      <c r="AA16" s="2">
        <f t="shared" si="4"/>
        <v>0.33238366586570794</v>
      </c>
      <c r="AB16" s="2">
        <f t="shared" si="4"/>
        <v>0.49460229764888003</v>
      </c>
      <c r="AC16" s="2">
        <f t="shared" si="4"/>
        <v>0.3268772861597168</v>
      </c>
      <c r="AD16" s="2">
        <f t="shared" si="4"/>
        <v>0.4779170513968835</v>
      </c>
      <c r="AE16" s="2">
        <f t="shared" si="4"/>
        <v>0.4714361883586986</v>
      </c>
      <c r="AF16" s="2">
        <f t="shared" si="4"/>
        <v>1.2463092254115775</v>
      </c>
      <c r="AG16" s="2">
        <f t="shared" si="4"/>
        <v>1.2396118517664068</v>
      </c>
      <c r="AH16" s="2">
        <f t="shared" si="4"/>
        <v>1.2371089476307549</v>
      </c>
      <c r="AI16" s="2">
        <f t="shared" si="7"/>
        <v>0.6933538658668139</v>
      </c>
    </row>
    <row r="17" spans="1:35" ht="13.5">
      <c r="A17" s="1" t="s">
        <v>7</v>
      </c>
      <c r="B17">
        <v>278</v>
      </c>
      <c r="C17">
        <v>291</v>
      </c>
      <c r="D17">
        <v>335</v>
      </c>
      <c r="E17">
        <v>352</v>
      </c>
      <c r="F17">
        <v>480</v>
      </c>
      <c r="G17">
        <v>553</v>
      </c>
      <c r="H17">
        <v>717</v>
      </c>
      <c r="I17">
        <v>873</v>
      </c>
      <c r="J17" s="3">
        <v>1123</v>
      </c>
      <c r="K17" s="3">
        <v>1150</v>
      </c>
      <c r="M17" t="s">
        <v>10</v>
      </c>
      <c r="N17" s="2">
        <f t="shared" si="5"/>
        <v>142.79477104039862</v>
      </c>
      <c r="O17" s="2">
        <f t="shared" si="5"/>
        <v>146.42393503003956</v>
      </c>
      <c r="P17" s="2">
        <f t="shared" si="5"/>
        <v>165.48194764842742</v>
      </c>
      <c r="Q17" s="2">
        <f t="shared" si="5"/>
        <v>171.3028751630297</v>
      </c>
      <c r="R17" s="2">
        <f t="shared" si="5"/>
        <v>229.9456274401782</v>
      </c>
      <c r="S17" s="2">
        <f t="shared" si="5"/>
        <v>261.8718390695736</v>
      </c>
      <c r="T17" s="2">
        <f t="shared" si="5"/>
        <v>334.9919405704675</v>
      </c>
      <c r="U17" s="2">
        <f t="shared" si="5"/>
        <v>405.87849680829794</v>
      </c>
      <c r="V17" s="2">
        <f t="shared" si="5"/>
        <v>520.5122619340067</v>
      </c>
      <c r="W17" s="2">
        <f t="shared" si="5"/>
        <v>528.660282902207</v>
      </c>
      <c r="Y17" t="s">
        <v>10</v>
      </c>
      <c r="Z17" s="2">
        <f t="shared" si="6"/>
        <v>144.6093530352191</v>
      </c>
      <c r="AA17" s="2">
        <f t="shared" si="4"/>
        <v>151.56688457295522</v>
      </c>
      <c r="AB17" s="2">
        <f t="shared" si="4"/>
        <v>161.06958594716556</v>
      </c>
      <c r="AC17" s="2">
        <f t="shared" si="4"/>
        <v>188.91015008387845</v>
      </c>
      <c r="AD17" s="2">
        <f t="shared" si="4"/>
        <v>221.04011389092716</v>
      </c>
      <c r="AE17" s="2">
        <f t="shared" si="4"/>
        <v>275.6031356934064</v>
      </c>
      <c r="AF17" s="2">
        <f t="shared" si="4"/>
        <v>334.24742548277965</v>
      </c>
      <c r="AG17" s="2">
        <f t="shared" si="4"/>
        <v>420.4608997709241</v>
      </c>
      <c r="AH17" s="2">
        <f t="shared" si="4"/>
        <v>485.01701388150383</v>
      </c>
      <c r="AI17" s="2">
        <f t="shared" si="7"/>
        <v>524.5862724181068</v>
      </c>
    </row>
    <row r="18" spans="2:23" ht="12.75">
      <c r="B18">
        <f>'[1]Census_Pop_Ests'!B3</f>
        <v>194685</v>
      </c>
      <c r="C18">
        <f>'[1]Census_Pop_Ests'!C3</f>
        <v>198738</v>
      </c>
      <c r="D18">
        <f>'[1]Census_Pop_Ests'!D3</f>
        <v>202439</v>
      </c>
      <c r="E18">
        <f>'[1]Census_Pop_Ests'!E3</f>
        <v>205484</v>
      </c>
      <c r="F18">
        <f>'[1]Census_Pop_Ests'!F3</f>
        <v>208745</v>
      </c>
      <c r="G18">
        <f>'[1]Census_Pop_Ests'!G3</f>
        <v>211172</v>
      </c>
      <c r="H18">
        <f>'[1]Census_Pop_Ests'!H3</f>
        <v>214035</v>
      </c>
      <c r="I18">
        <f>'[1]Census_Pop_Ests'!I3</f>
        <v>215089</v>
      </c>
      <c r="J18">
        <f>'[1]Census_Pop_Ests'!J3</f>
        <v>215749</v>
      </c>
      <c r="K18">
        <f>'[1]Census_Pop_Ests'!K3</f>
        <v>217531</v>
      </c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35" ht="13.5">
      <c r="A19" s="1" t="s">
        <v>11</v>
      </c>
      <c r="M19" t="s">
        <v>12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12</v>
      </c>
      <c r="Z19" s="2">
        <f>N19</f>
        <v>1990</v>
      </c>
      <c r="AA19" s="2">
        <f aca="true" t="shared" si="8" ref="AA19:AH26">(N19+O19+P19)/3</f>
        <v>1991</v>
      </c>
      <c r="AB19" s="2">
        <f t="shared" si="8"/>
        <v>1992</v>
      </c>
      <c r="AC19" s="2">
        <f t="shared" si="8"/>
        <v>1993</v>
      </c>
      <c r="AD19" s="2">
        <f t="shared" si="8"/>
        <v>1994</v>
      </c>
      <c r="AE19" s="2">
        <f t="shared" si="8"/>
        <v>1995</v>
      </c>
      <c r="AF19" s="2">
        <f t="shared" si="8"/>
        <v>1996</v>
      </c>
      <c r="AG19" s="2">
        <f t="shared" si="8"/>
        <v>1997</v>
      </c>
      <c r="AH19" s="2">
        <f t="shared" si="8"/>
        <v>1998</v>
      </c>
      <c r="AI19" s="2">
        <f>W19</f>
        <v>1999</v>
      </c>
    </row>
    <row r="20" spans="1:35" ht="13.5">
      <c r="A20" s="1" t="s">
        <v>1</v>
      </c>
      <c r="B20">
        <v>3</v>
      </c>
      <c r="C20">
        <v>6</v>
      </c>
      <c r="D20">
        <v>7</v>
      </c>
      <c r="E20">
        <v>5</v>
      </c>
      <c r="F20">
        <v>6</v>
      </c>
      <c r="G20">
        <v>15</v>
      </c>
      <c r="H20">
        <v>16</v>
      </c>
      <c r="I20">
        <v>10</v>
      </c>
      <c r="J20">
        <v>21</v>
      </c>
      <c r="K20">
        <v>16</v>
      </c>
      <c r="M20" s="1" t="s">
        <v>1</v>
      </c>
      <c r="N20" s="2">
        <f aca="true" t="shared" si="9" ref="N20:W26">(B20/B$27)*100000</f>
        <v>6.665926008221309</v>
      </c>
      <c r="O20" s="2">
        <f t="shared" si="9"/>
        <v>12.979146837414554</v>
      </c>
      <c r="P20" s="2">
        <f t="shared" si="9"/>
        <v>14.73560121252947</v>
      </c>
      <c r="Q20" s="2">
        <f t="shared" si="9"/>
        <v>10.23122570083896</v>
      </c>
      <c r="R20" s="2">
        <f t="shared" si="9"/>
        <v>11.835019823658204</v>
      </c>
      <c r="S20" s="2">
        <f t="shared" si="9"/>
        <v>28.618308085625976</v>
      </c>
      <c r="T20" s="2">
        <f t="shared" si="9"/>
        <v>29.68955855337626</v>
      </c>
      <c r="U20" s="2">
        <f t="shared" si="9"/>
        <v>17.91954125974375</v>
      </c>
      <c r="V20" s="2">
        <f t="shared" si="9"/>
        <v>36.293249455601256</v>
      </c>
      <c r="W20" s="2">
        <f t="shared" si="9"/>
        <v>26.808303872124387</v>
      </c>
      <c r="Y20" s="1" t="s">
        <v>1</v>
      </c>
      <c r="Z20" s="2">
        <f aca="true" t="shared" si="10" ref="Z20:Z26">(N20+O20)/2</f>
        <v>9.822536422817931</v>
      </c>
      <c r="AA20" s="2">
        <f t="shared" si="8"/>
        <v>11.460224686055112</v>
      </c>
      <c r="AB20" s="2">
        <f t="shared" si="8"/>
        <v>12.648657916927661</v>
      </c>
      <c r="AC20" s="2">
        <f t="shared" si="8"/>
        <v>12.267282245675545</v>
      </c>
      <c r="AD20" s="2">
        <f t="shared" si="8"/>
        <v>16.89485120337438</v>
      </c>
      <c r="AE20" s="2">
        <f t="shared" si="8"/>
        <v>23.380962154220146</v>
      </c>
      <c r="AF20" s="2">
        <f t="shared" si="8"/>
        <v>25.40913596624866</v>
      </c>
      <c r="AG20" s="2">
        <f t="shared" si="8"/>
        <v>27.967449756240423</v>
      </c>
      <c r="AH20" s="2">
        <f t="shared" si="8"/>
        <v>27.007031529156464</v>
      </c>
      <c r="AI20" s="2">
        <f aca="true" t="shared" si="11" ref="AI20:AI26">(V20+W20)/2</f>
        <v>31.55077666386282</v>
      </c>
    </row>
    <row r="21" spans="1:35" ht="13.5">
      <c r="A21" s="1" t="s">
        <v>2</v>
      </c>
      <c r="B21">
        <v>5</v>
      </c>
      <c r="C21">
        <v>10</v>
      </c>
      <c r="D21">
        <v>3</v>
      </c>
      <c r="E21">
        <v>7</v>
      </c>
      <c r="F21">
        <v>9</v>
      </c>
      <c r="G21">
        <v>12</v>
      </c>
      <c r="H21">
        <v>11</v>
      </c>
      <c r="I21">
        <v>17</v>
      </c>
      <c r="J21">
        <v>20</v>
      </c>
      <c r="K21">
        <v>19</v>
      </c>
      <c r="M21" s="1" t="s">
        <v>2</v>
      </c>
      <c r="N21" s="2">
        <f t="shared" si="9"/>
        <v>11.10987668036885</v>
      </c>
      <c r="O21" s="2">
        <f t="shared" si="9"/>
        <v>21.631911395690924</v>
      </c>
      <c r="P21" s="2">
        <f t="shared" si="9"/>
        <v>6.31525766251263</v>
      </c>
      <c r="Q21" s="2">
        <f t="shared" si="9"/>
        <v>14.323715981174546</v>
      </c>
      <c r="R21" s="2">
        <f t="shared" si="9"/>
        <v>17.752529735487304</v>
      </c>
      <c r="S21" s="2">
        <f t="shared" si="9"/>
        <v>22.89464646850078</v>
      </c>
      <c r="T21" s="2">
        <f t="shared" si="9"/>
        <v>20.41157150544618</v>
      </c>
      <c r="U21" s="2">
        <f t="shared" si="9"/>
        <v>30.463220141564374</v>
      </c>
      <c r="V21" s="2">
        <f t="shared" si="9"/>
        <v>34.56499948152501</v>
      </c>
      <c r="W21" s="2">
        <f t="shared" si="9"/>
        <v>31.834860848147716</v>
      </c>
      <c r="Y21" s="1" t="s">
        <v>2</v>
      </c>
      <c r="Z21" s="2">
        <f t="shared" si="10"/>
        <v>16.37089403802989</v>
      </c>
      <c r="AA21" s="2">
        <f t="shared" si="8"/>
        <v>13.019015246190802</v>
      </c>
      <c r="AB21" s="2">
        <f t="shared" si="8"/>
        <v>14.090295013126033</v>
      </c>
      <c r="AC21" s="2">
        <f t="shared" si="8"/>
        <v>12.79716779305816</v>
      </c>
      <c r="AD21" s="2">
        <f t="shared" si="8"/>
        <v>18.323630728387545</v>
      </c>
      <c r="AE21" s="2">
        <f t="shared" si="8"/>
        <v>20.35291590314475</v>
      </c>
      <c r="AF21" s="2">
        <f t="shared" si="8"/>
        <v>24.589812705170445</v>
      </c>
      <c r="AG21" s="2">
        <f t="shared" si="8"/>
        <v>28.47993037617852</v>
      </c>
      <c r="AH21" s="2">
        <f t="shared" si="8"/>
        <v>32.287693490412366</v>
      </c>
      <c r="AI21" s="2">
        <f t="shared" si="11"/>
        <v>33.19993016483636</v>
      </c>
    </row>
    <row r="22" spans="1:35" ht="13.5">
      <c r="A22" s="1" t="s">
        <v>3</v>
      </c>
      <c r="B22">
        <v>2</v>
      </c>
      <c r="C22">
        <v>2</v>
      </c>
      <c r="D22">
        <v>5</v>
      </c>
      <c r="E22">
        <v>4</v>
      </c>
      <c r="F22">
        <v>7</v>
      </c>
      <c r="G22">
        <v>16</v>
      </c>
      <c r="H22">
        <v>15</v>
      </c>
      <c r="I22">
        <v>15</v>
      </c>
      <c r="J22">
        <v>17</v>
      </c>
      <c r="K22">
        <v>12</v>
      </c>
      <c r="M22" s="1" t="s">
        <v>3</v>
      </c>
      <c r="N22" s="2">
        <f t="shared" si="9"/>
        <v>4.4439506721475395</v>
      </c>
      <c r="O22" s="2">
        <f t="shared" si="9"/>
        <v>4.326382279138184</v>
      </c>
      <c r="P22" s="2">
        <f t="shared" si="9"/>
        <v>10.525429437521051</v>
      </c>
      <c r="Q22" s="2">
        <f t="shared" si="9"/>
        <v>8.184980560671168</v>
      </c>
      <c r="R22" s="2">
        <f t="shared" si="9"/>
        <v>13.807523127601238</v>
      </c>
      <c r="S22" s="2">
        <f t="shared" si="9"/>
        <v>30.526195291334375</v>
      </c>
      <c r="T22" s="2">
        <f t="shared" si="9"/>
        <v>27.833961143790244</v>
      </c>
      <c r="U22" s="2">
        <f t="shared" si="9"/>
        <v>26.879311889615625</v>
      </c>
      <c r="V22" s="2">
        <f t="shared" si="9"/>
        <v>29.380249559296256</v>
      </c>
      <c r="W22" s="2">
        <f t="shared" si="9"/>
        <v>20.10622790409329</v>
      </c>
      <c r="Y22" s="1" t="s">
        <v>3</v>
      </c>
      <c r="Z22" s="2">
        <f t="shared" si="10"/>
        <v>4.385166475642862</v>
      </c>
      <c r="AA22" s="2">
        <f t="shared" si="8"/>
        <v>6.431920796268925</v>
      </c>
      <c r="AB22" s="2">
        <f t="shared" si="8"/>
        <v>7.678930759110134</v>
      </c>
      <c r="AC22" s="2">
        <f t="shared" si="8"/>
        <v>10.839311041931152</v>
      </c>
      <c r="AD22" s="2">
        <f t="shared" si="8"/>
        <v>17.50623299320226</v>
      </c>
      <c r="AE22" s="2">
        <f t="shared" si="8"/>
        <v>24.055893187575283</v>
      </c>
      <c r="AF22" s="2">
        <f t="shared" si="8"/>
        <v>28.41315610824675</v>
      </c>
      <c r="AG22" s="2">
        <f t="shared" si="8"/>
        <v>28.031174197567378</v>
      </c>
      <c r="AH22" s="2">
        <f t="shared" si="8"/>
        <v>25.45526311766839</v>
      </c>
      <c r="AI22" s="2">
        <f t="shared" si="11"/>
        <v>24.743238731694774</v>
      </c>
    </row>
    <row r="23" spans="1:35" ht="13.5">
      <c r="A23" s="1" t="s">
        <v>4</v>
      </c>
      <c r="B23">
        <v>6</v>
      </c>
      <c r="C23">
        <v>3</v>
      </c>
      <c r="D23">
        <v>6</v>
      </c>
      <c r="E23">
        <v>4</v>
      </c>
      <c r="F23">
        <v>7</v>
      </c>
      <c r="G23">
        <v>2</v>
      </c>
      <c r="H23">
        <v>9</v>
      </c>
      <c r="I23">
        <v>10</v>
      </c>
      <c r="J23">
        <v>11</v>
      </c>
      <c r="K23">
        <v>15</v>
      </c>
      <c r="M23" s="1" t="s">
        <v>4</v>
      </c>
      <c r="N23" s="2">
        <f t="shared" si="9"/>
        <v>13.331852016442618</v>
      </c>
      <c r="O23" s="2">
        <f t="shared" si="9"/>
        <v>6.489573418707277</v>
      </c>
      <c r="P23" s="2">
        <f t="shared" si="9"/>
        <v>12.63051532502526</v>
      </c>
      <c r="Q23" s="2">
        <f t="shared" si="9"/>
        <v>8.184980560671168</v>
      </c>
      <c r="R23" s="2">
        <f t="shared" si="9"/>
        <v>13.807523127601238</v>
      </c>
      <c r="S23" s="2">
        <f t="shared" si="9"/>
        <v>3.815774411416797</v>
      </c>
      <c r="T23" s="2">
        <f t="shared" si="9"/>
        <v>16.700376686274144</v>
      </c>
      <c r="U23" s="2">
        <f t="shared" si="9"/>
        <v>17.91954125974375</v>
      </c>
      <c r="V23" s="2">
        <f t="shared" si="9"/>
        <v>19.010749714838756</v>
      </c>
      <c r="W23" s="2">
        <f t="shared" si="9"/>
        <v>25.132784880116617</v>
      </c>
      <c r="Y23" s="1" t="s">
        <v>4</v>
      </c>
      <c r="Z23" s="2">
        <f t="shared" si="10"/>
        <v>9.910712717574947</v>
      </c>
      <c r="AA23" s="2">
        <f t="shared" si="8"/>
        <v>10.817313586725051</v>
      </c>
      <c r="AB23" s="2">
        <f t="shared" si="8"/>
        <v>9.101689768134568</v>
      </c>
      <c r="AC23" s="2">
        <f t="shared" si="8"/>
        <v>11.541006337765888</v>
      </c>
      <c r="AD23" s="2">
        <f t="shared" si="8"/>
        <v>8.602759366563069</v>
      </c>
      <c r="AE23" s="2">
        <f t="shared" si="8"/>
        <v>11.44122474176406</v>
      </c>
      <c r="AF23" s="2">
        <f t="shared" si="8"/>
        <v>12.81189745247823</v>
      </c>
      <c r="AG23" s="2">
        <f t="shared" si="8"/>
        <v>17.87688922028555</v>
      </c>
      <c r="AH23" s="2">
        <f t="shared" si="8"/>
        <v>20.687691951566375</v>
      </c>
      <c r="AI23" s="2">
        <f t="shared" si="11"/>
        <v>22.071767297477685</v>
      </c>
    </row>
    <row r="24" spans="1:35" ht="13.5">
      <c r="A24" s="1" t="s">
        <v>5</v>
      </c>
      <c r="B24">
        <v>1</v>
      </c>
      <c r="C24">
        <v>0</v>
      </c>
      <c r="D24">
        <v>2</v>
      </c>
      <c r="E24">
        <v>4</v>
      </c>
      <c r="F24">
        <v>4</v>
      </c>
      <c r="G24">
        <v>7</v>
      </c>
      <c r="H24">
        <v>8</v>
      </c>
      <c r="I24">
        <v>3</v>
      </c>
      <c r="J24">
        <v>8</v>
      </c>
      <c r="K24">
        <v>8</v>
      </c>
      <c r="M24" s="1" t="s">
        <v>5</v>
      </c>
      <c r="N24" s="2">
        <f t="shared" si="9"/>
        <v>2.2219753360737697</v>
      </c>
      <c r="O24" s="2">
        <f t="shared" si="9"/>
        <v>0</v>
      </c>
      <c r="P24" s="2">
        <f t="shared" si="9"/>
        <v>4.21017177500842</v>
      </c>
      <c r="Q24" s="2">
        <f t="shared" si="9"/>
        <v>8.184980560671168</v>
      </c>
      <c r="R24" s="2">
        <f t="shared" si="9"/>
        <v>7.890013215772137</v>
      </c>
      <c r="S24" s="2">
        <f t="shared" si="9"/>
        <v>13.35521043995879</v>
      </c>
      <c r="T24" s="2">
        <f t="shared" si="9"/>
        <v>14.84477927668813</v>
      </c>
      <c r="U24" s="2">
        <f t="shared" si="9"/>
        <v>5.375862377923125</v>
      </c>
      <c r="V24" s="2">
        <f t="shared" si="9"/>
        <v>13.825999792610002</v>
      </c>
      <c r="W24" s="2">
        <f t="shared" si="9"/>
        <v>13.404151936062194</v>
      </c>
      <c r="Y24" s="1" t="s">
        <v>5</v>
      </c>
      <c r="Z24" s="2">
        <f t="shared" si="10"/>
        <v>1.1109876680368849</v>
      </c>
      <c r="AA24" s="2">
        <f t="shared" si="8"/>
        <v>2.1440490370273966</v>
      </c>
      <c r="AB24" s="2">
        <f t="shared" si="8"/>
        <v>4.131717445226529</v>
      </c>
      <c r="AC24" s="2">
        <f t="shared" si="8"/>
        <v>6.761721850483908</v>
      </c>
      <c r="AD24" s="2">
        <f t="shared" si="8"/>
        <v>9.810068072134031</v>
      </c>
      <c r="AE24" s="2">
        <f t="shared" si="8"/>
        <v>12.030000977473017</v>
      </c>
      <c r="AF24" s="2">
        <f t="shared" si="8"/>
        <v>11.191950698190015</v>
      </c>
      <c r="AG24" s="2">
        <f t="shared" si="8"/>
        <v>11.348880482407088</v>
      </c>
      <c r="AH24" s="2">
        <f t="shared" si="8"/>
        <v>10.868671368865106</v>
      </c>
      <c r="AI24" s="2">
        <f t="shared" si="11"/>
        <v>13.615075864336099</v>
      </c>
    </row>
    <row r="25" spans="1:35" ht="13.5">
      <c r="A25" s="1" t="s">
        <v>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2</v>
      </c>
      <c r="J25">
        <v>0</v>
      </c>
      <c r="K25">
        <v>0</v>
      </c>
      <c r="M25" s="1" t="s">
        <v>6</v>
      </c>
      <c r="N25" s="2">
        <f t="shared" si="9"/>
        <v>0</v>
      </c>
      <c r="O25" s="2">
        <f t="shared" si="9"/>
        <v>0</v>
      </c>
      <c r="P25" s="2">
        <f t="shared" si="9"/>
        <v>0</v>
      </c>
      <c r="Q25" s="2">
        <f t="shared" si="9"/>
        <v>0</v>
      </c>
      <c r="R25" s="2">
        <f t="shared" si="9"/>
        <v>0</v>
      </c>
      <c r="S25" s="2">
        <f t="shared" si="9"/>
        <v>0</v>
      </c>
      <c r="T25" s="2">
        <f t="shared" si="9"/>
        <v>0</v>
      </c>
      <c r="U25" s="2">
        <f t="shared" si="9"/>
        <v>3.58390825194875</v>
      </c>
      <c r="V25" s="2">
        <f t="shared" si="9"/>
        <v>0</v>
      </c>
      <c r="W25" s="2">
        <f t="shared" si="9"/>
        <v>0</v>
      </c>
      <c r="Y25" s="1" t="s">
        <v>6</v>
      </c>
      <c r="Z25" s="2">
        <f t="shared" si="10"/>
        <v>0</v>
      </c>
      <c r="AA25" s="2">
        <f t="shared" si="8"/>
        <v>0</v>
      </c>
      <c r="AB25" s="2">
        <f t="shared" si="8"/>
        <v>0</v>
      </c>
      <c r="AC25" s="2">
        <f t="shared" si="8"/>
        <v>0</v>
      </c>
      <c r="AD25" s="2">
        <f t="shared" si="8"/>
        <v>0</v>
      </c>
      <c r="AE25" s="2">
        <f t="shared" si="8"/>
        <v>0</v>
      </c>
      <c r="AF25" s="2">
        <f t="shared" si="8"/>
        <v>1.1946360839829167</v>
      </c>
      <c r="AG25" s="2">
        <f t="shared" si="8"/>
        <v>1.1946360839829167</v>
      </c>
      <c r="AH25" s="2">
        <f t="shared" si="8"/>
        <v>1.1946360839829167</v>
      </c>
      <c r="AI25" s="2">
        <f t="shared" si="11"/>
        <v>0</v>
      </c>
    </row>
    <row r="26" spans="1:35" ht="13.5">
      <c r="A26" s="1" t="s">
        <v>7</v>
      </c>
      <c r="B26">
        <v>17</v>
      </c>
      <c r="C26">
        <v>21</v>
      </c>
      <c r="D26">
        <v>23</v>
      </c>
      <c r="E26">
        <v>24</v>
      </c>
      <c r="F26">
        <v>33</v>
      </c>
      <c r="G26">
        <v>52</v>
      </c>
      <c r="H26">
        <v>59</v>
      </c>
      <c r="I26">
        <v>57</v>
      </c>
      <c r="J26">
        <v>77</v>
      </c>
      <c r="K26">
        <v>70</v>
      </c>
      <c r="M26" t="s">
        <v>13</v>
      </c>
      <c r="N26" s="2">
        <f t="shared" si="9"/>
        <v>37.773580713254084</v>
      </c>
      <c r="O26" s="2">
        <f t="shared" si="9"/>
        <v>45.42701393095094</v>
      </c>
      <c r="P26" s="2">
        <f t="shared" si="9"/>
        <v>48.416975412596834</v>
      </c>
      <c r="Q26" s="2">
        <f t="shared" si="9"/>
        <v>49.10988336402701</v>
      </c>
      <c r="R26" s="2">
        <f t="shared" si="9"/>
        <v>65.09260903012012</v>
      </c>
      <c r="S26" s="2">
        <f t="shared" si="9"/>
        <v>99.21013469683672</v>
      </c>
      <c r="T26" s="2">
        <f t="shared" si="9"/>
        <v>109.48024716557495</v>
      </c>
      <c r="U26" s="2">
        <f t="shared" si="9"/>
        <v>102.14138518053937</v>
      </c>
      <c r="V26" s="2">
        <f t="shared" si="9"/>
        <v>133.07524800387128</v>
      </c>
      <c r="W26" s="2">
        <f t="shared" si="9"/>
        <v>117.2863294405442</v>
      </c>
      <c r="Y26" t="s">
        <v>13</v>
      </c>
      <c r="Z26" s="2">
        <f t="shared" si="10"/>
        <v>41.60029732210251</v>
      </c>
      <c r="AA26" s="2">
        <f t="shared" si="8"/>
        <v>43.87252335226729</v>
      </c>
      <c r="AB26" s="2">
        <f t="shared" si="8"/>
        <v>47.65129090252493</v>
      </c>
      <c r="AC26" s="2">
        <f t="shared" si="8"/>
        <v>54.20648926891465</v>
      </c>
      <c r="AD26" s="2">
        <f t="shared" si="8"/>
        <v>71.13754236366128</v>
      </c>
      <c r="AE26" s="2">
        <f t="shared" si="8"/>
        <v>91.26099696417725</v>
      </c>
      <c r="AF26" s="2">
        <f t="shared" si="8"/>
        <v>103.610589014317</v>
      </c>
      <c r="AG26" s="2">
        <f t="shared" si="8"/>
        <v>114.89896011666185</v>
      </c>
      <c r="AH26" s="2">
        <f t="shared" si="8"/>
        <v>117.50098754165163</v>
      </c>
      <c r="AI26" s="2">
        <f t="shared" si="11"/>
        <v>125.18078872220774</v>
      </c>
    </row>
    <row r="27" spans="2:23" ht="12.75">
      <c r="B27">
        <f>'[1]Census_Pop_Ests'!B4</f>
        <v>45005</v>
      </c>
      <c r="C27">
        <f>'[1]Census_Pop_Ests'!C4</f>
        <v>46228</v>
      </c>
      <c r="D27">
        <f>'[1]Census_Pop_Ests'!D4</f>
        <v>47504</v>
      </c>
      <c r="E27">
        <f>'[1]Census_Pop_Ests'!E4</f>
        <v>48870</v>
      </c>
      <c r="F27">
        <f>'[1]Census_Pop_Ests'!F4</f>
        <v>50697</v>
      </c>
      <c r="G27">
        <f>'[1]Census_Pop_Ests'!G4</f>
        <v>52414</v>
      </c>
      <c r="H27">
        <f>'[1]Census_Pop_Ests'!H4</f>
        <v>53891</v>
      </c>
      <c r="I27">
        <f>'[1]Census_Pop_Ests'!I4</f>
        <v>55805</v>
      </c>
      <c r="J27">
        <f>'[1]Census_Pop_Ests'!J4</f>
        <v>57862</v>
      </c>
      <c r="K27">
        <f>'[1]Census_Pop_Ests'!K4</f>
        <v>59683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35" ht="13.5">
      <c r="A28" s="1" t="s">
        <v>14</v>
      </c>
      <c r="M28" t="s">
        <v>15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15</v>
      </c>
      <c r="Z28" s="2">
        <f>N28</f>
        <v>1990</v>
      </c>
      <c r="AA28" s="2">
        <f aca="true" t="shared" si="12" ref="AA28:AH35">(N28+O28+P28)/3</f>
        <v>1991</v>
      </c>
      <c r="AB28" s="2">
        <f t="shared" si="12"/>
        <v>1992</v>
      </c>
      <c r="AC28" s="2">
        <f t="shared" si="12"/>
        <v>1993</v>
      </c>
      <c r="AD28" s="2">
        <f t="shared" si="12"/>
        <v>1994</v>
      </c>
      <c r="AE28" s="2">
        <f t="shared" si="12"/>
        <v>1995</v>
      </c>
      <c r="AF28" s="2">
        <f t="shared" si="12"/>
        <v>1996</v>
      </c>
      <c r="AG28" s="2">
        <f t="shared" si="12"/>
        <v>1997</v>
      </c>
      <c r="AH28" s="2">
        <f t="shared" si="12"/>
        <v>1998</v>
      </c>
      <c r="AI28" s="2">
        <f>W28</f>
        <v>1999</v>
      </c>
    </row>
    <row r="29" spans="1:35" ht="13.5">
      <c r="A29" s="1" t="s">
        <v>1</v>
      </c>
      <c r="B29">
        <v>0</v>
      </c>
      <c r="C29">
        <v>2</v>
      </c>
      <c r="D29">
        <v>5</v>
      </c>
      <c r="E29">
        <v>5</v>
      </c>
      <c r="F29">
        <v>2</v>
      </c>
      <c r="G29">
        <v>7</v>
      </c>
      <c r="H29">
        <v>3</v>
      </c>
      <c r="I29">
        <v>18</v>
      </c>
      <c r="J29">
        <v>10</v>
      </c>
      <c r="K29">
        <v>15</v>
      </c>
      <c r="M29" s="1" t="s">
        <v>1</v>
      </c>
      <c r="N29" s="2">
        <f aca="true" t="shared" si="13" ref="N29:W35">(B29/B$36)*100000</f>
        <v>0</v>
      </c>
      <c r="O29" s="2">
        <f t="shared" si="13"/>
        <v>9.112447603426281</v>
      </c>
      <c r="P29" s="2">
        <f t="shared" si="13"/>
        <v>22.127810231899453</v>
      </c>
      <c r="Q29" s="2">
        <f t="shared" si="13"/>
        <v>21.54429507066529</v>
      </c>
      <c r="R29" s="2">
        <f t="shared" si="13"/>
        <v>8.470269354565474</v>
      </c>
      <c r="S29" s="2">
        <f t="shared" si="13"/>
        <v>29.215358931552586</v>
      </c>
      <c r="T29" s="2">
        <f t="shared" si="13"/>
        <v>12.350253180190194</v>
      </c>
      <c r="U29" s="2">
        <f t="shared" si="13"/>
        <v>73.19155857357784</v>
      </c>
      <c r="V29" s="2">
        <f t="shared" si="13"/>
        <v>40.16225551226957</v>
      </c>
      <c r="W29" s="2">
        <f t="shared" si="13"/>
        <v>58.902065499096835</v>
      </c>
      <c r="Y29" s="1" t="s">
        <v>1</v>
      </c>
      <c r="Z29" s="2">
        <f aca="true" t="shared" si="14" ref="Z29:Z35">(N29+O29)/2</f>
        <v>4.5562238017131405</v>
      </c>
      <c r="AA29" s="2">
        <f t="shared" si="12"/>
        <v>10.413419278441912</v>
      </c>
      <c r="AB29" s="2">
        <f t="shared" si="12"/>
        <v>17.594850968663675</v>
      </c>
      <c r="AC29" s="2">
        <f t="shared" si="12"/>
        <v>17.38079155237674</v>
      </c>
      <c r="AD29" s="2">
        <f t="shared" si="12"/>
        <v>19.74330778559445</v>
      </c>
      <c r="AE29" s="2">
        <f t="shared" si="12"/>
        <v>16.678627155436086</v>
      </c>
      <c r="AF29" s="2">
        <f t="shared" si="12"/>
        <v>38.252390228440206</v>
      </c>
      <c r="AG29" s="2">
        <f t="shared" si="12"/>
        <v>41.90135575534587</v>
      </c>
      <c r="AH29" s="2">
        <f t="shared" si="12"/>
        <v>57.418626528314746</v>
      </c>
      <c r="AI29" s="2">
        <f aca="true" t="shared" si="15" ref="AI29:AI35">(V29+W29)/2</f>
        <v>49.5321605056832</v>
      </c>
    </row>
    <row r="30" spans="1:35" ht="13.5">
      <c r="A30" s="1" t="s">
        <v>2</v>
      </c>
      <c r="B30">
        <v>4</v>
      </c>
      <c r="C30">
        <v>6</v>
      </c>
      <c r="D30">
        <v>5</v>
      </c>
      <c r="E30">
        <v>4</v>
      </c>
      <c r="F30">
        <v>4</v>
      </c>
      <c r="G30">
        <v>6</v>
      </c>
      <c r="H30">
        <v>11</v>
      </c>
      <c r="I30">
        <v>13</v>
      </c>
      <c r="J30">
        <v>21</v>
      </c>
      <c r="K30">
        <v>17</v>
      </c>
      <c r="M30" s="1" t="s">
        <v>2</v>
      </c>
      <c r="N30" s="2">
        <f t="shared" si="13"/>
        <v>18.67936863734006</v>
      </c>
      <c r="O30" s="2">
        <f t="shared" si="13"/>
        <v>27.33734281027884</v>
      </c>
      <c r="P30" s="2">
        <f t="shared" si="13"/>
        <v>22.127810231899453</v>
      </c>
      <c r="Q30" s="2">
        <f t="shared" si="13"/>
        <v>17.23543605653223</v>
      </c>
      <c r="R30" s="2">
        <f t="shared" si="13"/>
        <v>16.940538709130948</v>
      </c>
      <c r="S30" s="2">
        <f t="shared" si="13"/>
        <v>25.041736227045075</v>
      </c>
      <c r="T30" s="2">
        <f t="shared" si="13"/>
        <v>45.284261660697375</v>
      </c>
      <c r="U30" s="2">
        <f t="shared" si="13"/>
        <v>52.86057008091733</v>
      </c>
      <c r="V30" s="2">
        <f t="shared" si="13"/>
        <v>84.34073657576609</v>
      </c>
      <c r="W30" s="2">
        <f t="shared" si="13"/>
        <v>66.75567423230974</v>
      </c>
      <c r="Y30" s="1" t="s">
        <v>2</v>
      </c>
      <c r="Z30" s="2">
        <f t="shared" si="14"/>
        <v>23.00835572380945</v>
      </c>
      <c r="AA30" s="2">
        <f t="shared" si="12"/>
        <v>22.714840559839455</v>
      </c>
      <c r="AB30" s="2">
        <f t="shared" si="12"/>
        <v>22.233529699570173</v>
      </c>
      <c r="AC30" s="2">
        <f t="shared" si="12"/>
        <v>18.767928332520878</v>
      </c>
      <c r="AD30" s="2">
        <f t="shared" si="12"/>
        <v>19.739236997569417</v>
      </c>
      <c r="AE30" s="2">
        <f t="shared" si="12"/>
        <v>29.088845532291135</v>
      </c>
      <c r="AF30" s="2">
        <f t="shared" si="12"/>
        <v>41.06218932288659</v>
      </c>
      <c r="AG30" s="2">
        <f t="shared" si="12"/>
        <v>60.82852277246027</v>
      </c>
      <c r="AH30" s="2">
        <f t="shared" si="12"/>
        <v>67.98566029633105</v>
      </c>
      <c r="AI30" s="2">
        <f t="shared" si="15"/>
        <v>75.54820540403792</v>
      </c>
    </row>
    <row r="31" spans="1:35" ht="13.5">
      <c r="A31" s="1" t="s">
        <v>3</v>
      </c>
      <c r="B31">
        <v>0</v>
      </c>
      <c r="C31">
        <v>1</v>
      </c>
      <c r="D31">
        <v>1</v>
      </c>
      <c r="E31">
        <v>3</v>
      </c>
      <c r="F31">
        <v>1</v>
      </c>
      <c r="G31">
        <v>2</v>
      </c>
      <c r="H31">
        <v>1</v>
      </c>
      <c r="I31">
        <v>11</v>
      </c>
      <c r="J31">
        <v>12</v>
      </c>
      <c r="K31">
        <v>16</v>
      </c>
      <c r="M31" s="1" t="s">
        <v>3</v>
      </c>
      <c r="N31" s="2">
        <f t="shared" si="13"/>
        <v>0</v>
      </c>
      <c r="O31" s="2">
        <f t="shared" si="13"/>
        <v>4.5562238017131405</v>
      </c>
      <c r="P31" s="2">
        <f t="shared" si="13"/>
        <v>4.4255620463798895</v>
      </c>
      <c r="Q31" s="2">
        <f t="shared" si="13"/>
        <v>12.926577042399174</v>
      </c>
      <c r="R31" s="2">
        <f t="shared" si="13"/>
        <v>4.235134677282737</v>
      </c>
      <c r="S31" s="2">
        <f t="shared" si="13"/>
        <v>8.347245409015025</v>
      </c>
      <c r="T31" s="2">
        <f t="shared" si="13"/>
        <v>4.116751060063398</v>
      </c>
      <c r="U31" s="2">
        <f t="shared" si="13"/>
        <v>44.728174683853126</v>
      </c>
      <c r="V31" s="2">
        <f t="shared" si="13"/>
        <v>48.19470661472348</v>
      </c>
      <c r="W31" s="2">
        <f t="shared" si="13"/>
        <v>62.82886986570329</v>
      </c>
      <c r="Y31" s="1" t="s">
        <v>3</v>
      </c>
      <c r="Z31" s="2">
        <f t="shared" si="14"/>
        <v>2.2781119008565702</v>
      </c>
      <c r="AA31" s="2">
        <f t="shared" si="12"/>
        <v>2.9939286160310097</v>
      </c>
      <c r="AB31" s="2">
        <f t="shared" si="12"/>
        <v>7.302787630164068</v>
      </c>
      <c r="AC31" s="2">
        <f t="shared" si="12"/>
        <v>7.1957579220206</v>
      </c>
      <c r="AD31" s="2">
        <f t="shared" si="12"/>
        <v>8.502985709565644</v>
      </c>
      <c r="AE31" s="2">
        <f t="shared" si="12"/>
        <v>5.566377048787054</v>
      </c>
      <c r="AF31" s="2">
        <f t="shared" si="12"/>
        <v>19.064057050977183</v>
      </c>
      <c r="AG31" s="2">
        <f t="shared" si="12"/>
        <v>32.34654411954667</v>
      </c>
      <c r="AH31" s="2">
        <f t="shared" si="12"/>
        <v>51.9172503880933</v>
      </c>
      <c r="AI31" s="2">
        <f t="shared" si="15"/>
        <v>55.511788240213384</v>
      </c>
    </row>
    <row r="32" spans="1:35" ht="13.5">
      <c r="A32" s="1" t="s">
        <v>4</v>
      </c>
      <c r="B32">
        <v>0</v>
      </c>
      <c r="C32">
        <v>0</v>
      </c>
      <c r="D32">
        <v>0</v>
      </c>
      <c r="E32">
        <v>2</v>
      </c>
      <c r="F32">
        <v>1</v>
      </c>
      <c r="G32">
        <v>1</v>
      </c>
      <c r="H32">
        <v>1</v>
      </c>
      <c r="I32">
        <v>12</v>
      </c>
      <c r="J32">
        <v>12</v>
      </c>
      <c r="K32">
        <v>30</v>
      </c>
      <c r="M32" s="1" t="s">
        <v>4</v>
      </c>
      <c r="N32" s="2">
        <f t="shared" si="13"/>
        <v>0</v>
      </c>
      <c r="O32" s="2">
        <f t="shared" si="13"/>
        <v>0</v>
      </c>
      <c r="P32" s="2">
        <f t="shared" si="13"/>
        <v>0</v>
      </c>
      <c r="Q32" s="2">
        <f t="shared" si="13"/>
        <v>8.617718028266115</v>
      </c>
      <c r="R32" s="2">
        <f t="shared" si="13"/>
        <v>4.235134677282737</v>
      </c>
      <c r="S32" s="2">
        <f t="shared" si="13"/>
        <v>4.173622704507513</v>
      </c>
      <c r="T32" s="2">
        <f t="shared" si="13"/>
        <v>4.116751060063398</v>
      </c>
      <c r="U32" s="2">
        <f t="shared" si="13"/>
        <v>48.794372382385234</v>
      </c>
      <c r="V32" s="2">
        <f t="shared" si="13"/>
        <v>48.19470661472348</v>
      </c>
      <c r="W32" s="2">
        <f t="shared" si="13"/>
        <v>117.80413099819367</v>
      </c>
      <c r="Y32" s="1" t="s">
        <v>4</v>
      </c>
      <c r="Z32" s="2">
        <f t="shared" si="14"/>
        <v>0</v>
      </c>
      <c r="AA32" s="2">
        <f t="shared" si="12"/>
        <v>0</v>
      </c>
      <c r="AB32" s="2">
        <f t="shared" si="12"/>
        <v>2.872572676088705</v>
      </c>
      <c r="AC32" s="2">
        <f t="shared" si="12"/>
        <v>4.284284235182951</v>
      </c>
      <c r="AD32" s="2">
        <f t="shared" si="12"/>
        <v>5.675491803352121</v>
      </c>
      <c r="AE32" s="2">
        <f t="shared" si="12"/>
        <v>4.175169480617882</v>
      </c>
      <c r="AF32" s="2">
        <f t="shared" si="12"/>
        <v>19.028248715652047</v>
      </c>
      <c r="AG32" s="2">
        <f t="shared" si="12"/>
        <v>33.70194335239071</v>
      </c>
      <c r="AH32" s="2">
        <f t="shared" si="12"/>
        <v>71.5977366651008</v>
      </c>
      <c r="AI32" s="2">
        <f t="shared" si="15"/>
        <v>82.99941880645858</v>
      </c>
    </row>
    <row r="33" spans="1:35" ht="13.5">
      <c r="A33" s="1" t="s">
        <v>5</v>
      </c>
      <c r="B33">
        <v>0</v>
      </c>
      <c r="C33">
        <v>0</v>
      </c>
      <c r="D33">
        <v>0</v>
      </c>
      <c r="E33">
        <v>0</v>
      </c>
      <c r="F33">
        <v>1</v>
      </c>
      <c r="G33">
        <v>3</v>
      </c>
      <c r="H33">
        <v>1</v>
      </c>
      <c r="I33">
        <v>7</v>
      </c>
      <c r="J33">
        <v>10</v>
      </c>
      <c r="K33">
        <v>12</v>
      </c>
      <c r="M33" s="1" t="s">
        <v>5</v>
      </c>
      <c r="N33" s="2">
        <f t="shared" si="13"/>
        <v>0</v>
      </c>
      <c r="O33" s="2">
        <f t="shared" si="13"/>
        <v>0</v>
      </c>
      <c r="P33" s="2">
        <f t="shared" si="13"/>
        <v>0</v>
      </c>
      <c r="Q33" s="2">
        <f t="shared" si="13"/>
        <v>0</v>
      </c>
      <c r="R33" s="2">
        <f t="shared" si="13"/>
        <v>4.235134677282737</v>
      </c>
      <c r="S33" s="2">
        <f t="shared" si="13"/>
        <v>12.520868113522537</v>
      </c>
      <c r="T33" s="2">
        <f t="shared" si="13"/>
        <v>4.116751060063398</v>
      </c>
      <c r="U33" s="2">
        <f t="shared" si="13"/>
        <v>28.46338388972472</v>
      </c>
      <c r="V33" s="2">
        <f t="shared" si="13"/>
        <v>40.16225551226957</v>
      </c>
      <c r="W33" s="2">
        <f t="shared" si="13"/>
        <v>47.121652399277465</v>
      </c>
      <c r="Y33" s="1" t="s">
        <v>5</v>
      </c>
      <c r="Z33" s="2">
        <f t="shared" si="14"/>
        <v>0</v>
      </c>
      <c r="AA33" s="2">
        <f t="shared" si="12"/>
        <v>0</v>
      </c>
      <c r="AB33" s="2">
        <f t="shared" si="12"/>
        <v>0</v>
      </c>
      <c r="AC33" s="2">
        <f t="shared" si="12"/>
        <v>1.4117115590942457</v>
      </c>
      <c r="AD33" s="2">
        <f t="shared" si="12"/>
        <v>5.585334263601759</v>
      </c>
      <c r="AE33" s="2">
        <f t="shared" si="12"/>
        <v>6.9575846169562245</v>
      </c>
      <c r="AF33" s="2">
        <f t="shared" si="12"/>
        <v>15.033667687770219</v>
      </c>
      <c r="AG33" s="2">
        <f t="shared" si="12"/>
        <v>24.24746348735256</v>
      </c>
      <c r="AH33" s="2">
        <f t="shared" si="12"/>
        <v>38.58243060042392</v>
      </c>
      <c r="AI33" s="2">
        <f t="shared" si="15"/>
        <v>43.641953955773516</v>
      </c>
    </row>
    <row r="34" spans="1:35" ht="13.5">
      <c r="A34" s="1" t="s">
        <v>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M34" s="1" t="s">
        <v>6</v>
      </c>
      <c r="N34" s="2">
        <f t="shared" si="13"/>
        <v>0</v>
      </c>
      <c r="O34" s="2">
        <f t="shared" si="13"/>
        <v>0</v>
      </c>
      <c r="P34" s="2">
        <f t="shared" si="13"/>
        <v>0</v>
      </c>
      <c r="Q34" s="2">
        <f t="shared" si="13"/>
        <v>0</v>
      </c>
      <c r="R34" s="2">
        <f t="shared" si="13"/>
        <v>0</v>
      </c>
      <c r="S34" s="2">
        <f t="shared" si="13"/>
        <v>0</v>
      </c>
      <c r="T34" s="2">
        <f t="shared" si="13"/>
        <v>0</v>
      </c>
      <c r="U34" s="2">
        <f t="shared" si="13"/>
        <v>0</v>
      </c>
      <c r="V34" s="2">
        <f t="shared" si="13"/>
        <v>0</v>
      </c>
      <c r="W34" s="2">
        <f t="shared" si="13"/>
        <v>3.9268043666064556</v>
      </c>
      <c r="Y34" s="1" t="s">
        <v>6</v>
      </c>
      <c r="Z34" s="2">
        <f t="shared" si="14"/>
        <v>0</v>
      </c>
      <c r="AA34" s="2">
        <f t="shared" si="12"/>
        <v>0</v>
      </c>
      <c r="AB34" s="2">
        <f t="shared" si="12"/>
        <v>0</v>
      </c>
      <c r="AC34" s="2">
        <f t="shared" si="12"/>
        <v>0</v>
      </c>
      <c r="AD34" s="2">
        <f t="shared" si="12"/>
        <v>0</v>
      </c>
      <c r="AE34" s="2">
        <f t="shared" si="12"/>
        <v>0</v>
      </c>
      <c r="AF34" s="2">
        <f t="shared" si="12"/>
        <v>0</v>
      </c>
      <c r="AG34" s="2">
        <f t="shared" si="12"/>
        <v>0</v>
      </c>
      <c r="AH34" s="2">
        <f t="shared" si="12"/>
        <v>1.3089347888688185</v>
      </c>
      <c r="AI34" s="2">
        <f t="shared" si="15"/>
        <v>1.9634021833032278</v>
      </c>
    </row>
    <row r="35" spans="1:35" ht="13.5">
      <c r="A35" s="1" t="s">
        <v>7</v>
      </c>
      <c r="B35">
        <v>4</v>
      </c>
      <c r="C35">
        <v>9</v>
      </c>
      <c r="D35">
        <v>11</v>
      </c>
      <c r="E35">
        <v>14</v>
      </c>
      <c r="F35">
        <v>9</v>
      </c>
      <c r="G35">
        <v>19</v>
      </c>
      <c r="H35">
        <v>17</v>
      </c>
      <c r="I35">
        <v>61</v>
      </c>
      <c r="J35">
        <v>65</v>
      </c>
      <c r="K35">
        <v>91</v>
      </c>
      <c r="M35" t="s">
        <v>16</v>
      </c>
      <c r="N35" s="2">
        <f t="shared" si="13"/>
        <v>18.67936863734006</v>
      </c>
      <c r="O35" s="2">
        <f>(C35/C$36)*100000</f>
        <v>41.00601421541826</v>
      </c>
      <c r="P35" s="2">
        <f>(D35/D$36)*100000</f>
        <v>48.68118251017879</v>
      </c>
      <c r="Q35" s="2">
        <f>(E35/E$36)*100000</f>
        <v>60.3240261978628</v>
      </c>
      <c r="R35" s="2">
        <f>(F35/F$36)*100000</f>
        <v>38.11621209554464</v>
      </c>
      <c r="S35" s="2">
        <f>(G35/G$36)*100000</f>
        <v>79.29883138564274</v>
      </c>
      <c r="T35" s="2">
        <f t="shared" si="13"/>
        <v>69.98476802107777</v>
      </c>
      <c r="U35" s="2">
        <f>(I35/I$36)*100000</f>
        <v>248.03805961045828</v>
      </c>
      <c r="V35" s="2">
        <f t="shared" si="13"/>
        <v>261.05466082975215</v>
      </c>
      <c r="W35" s="2">
        <f>(K35/K$36)*100000</f>
        <v>357.3391973611875</v>
      </c>
      <c r="Y35" t="s">
        <v>16</v>
      </c>
      <c r="Z35" s="2">
        <f t="shared" si="14"/>
        <v>29.84269142637916</v>
      </c>
      <c r="AA35" s="2">
        <f t="shared" si="12"/>
        <v>36.12218845431237</v>
      </c>
      <c r="AB35" s="2">
        <f t="shared" si="12"/>
        <v>50.00374097448662</v>
      </c>
      <c r="AC35" s="2">
        <f t="shared" si="12"/>
        <v>49.04047360119541</v>
      </c>
      <c r="AD35" s="2">
        <f t="shared" si="12"/>
        <v>59.2463565596834</v>
      </c>
      <c r="AE35" s="2">
        <f t="shared" si="12"/>
        <v>62.46660383408838</v>
      </c>
      <c r="AF35" s="2">
        <f t="shared" si="12"/>
        <v>132.44055300572626</v>
      </c>
      <c r="AG35" s="2">
        <f t="shared" si="12"/>
        <v>193.02582948709608</v>
      </c>
      <c r="AH35" s="2">
        <f t="shared" si="12"/>
        <v>288.8106392671327</v>
      </c>
      <c r="AI35" s="2">
        <f t="shared" si="15"/>
        <v>309.19692909546984</v>
      </c>
    </row>
    <row r="36" spans="2:23" ht="12.75">
      <c r="B36">
        <f>'[1]Census_Pop_Ests'!B5</f>
        <v>21414</v>
      </c>
      <c r="C36">
        <f>'[1]Census_Pop_Ests'!C5</f>
        <v>21948</v>
      </c>
      <c r="D36">
        <f>'[1]Census_Pop_Ests'!D5</f>
        <v>22596</v>
      </c>
      <c r="E36">
        <f>'[1]Census_Pop_Ests'!E5</f>
        <v>23208</v>
      </c>
      <c r="F36">
        <f>'[1]Census_Pop_Ests'!F5</f>
        <v>23612</v>
      </c>
      <c r="G36">
        <f>'[1]Census_Pop_Ests'!G5</f>
        <v>23960</v>
      </c>
      <c r="H36">
        <f>'[1]Census_Pop_Ests'!H5</f>
        <v>24291</v>
      </c>
      <c r="I36">
        <f>'[1]Census_Pop_Ests'!I5</f>
        <v>24593</v>
      </c>
      <c r="J36">
        <f>'[1]Census_Pop_Ests'!J5</f>
        <v>24899</v>
      </c>
      <c r="K36">
        <f>'[1]Census_Pop_Ests'!K5</f>
        <v>25466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5:35" ht="13.5">
      <c r="Y37" s="1" t="s">
        <v>20</v>
      </c>
      <c r="Z37" s="2">
        <f>N37</f>
        <v>0</v>
      </c>
      <c r="AA37" s="2">
        <f aca="true" t="shared" si="16" ref="AA37:AH37">(N37+O37+P37)/3</f>
        <v>0</v>
      </c>
      <c r="AB37" s="2">
        <f t="shared" si="16"/>
        <v>0</v>
      </c>
      <c r="AC37" s="2">
        <f t="shared" si="16"/>
        <v>0</v>
      </c>
      <c r="AD37" s="2">
        <f t="shared" si="16"/>
        <v>0</v>
      </c>
      <c r="AE37" s="2">
        <f t="shared" si="16"/>
        <v>0</v>
      </c>
      <c r="AF37" s="2">
        <f t="shared" si="16"/>
        <v>0</v>
      </c>
      <c r="AG37" s="2">
        <f t="shared" si="16"/>
        <v>0</v>
      </c>
      <c r="AH37" s="2">
        <f t="shared" si="16"/>
        <v>0</v>
      </c>
      <c r="AI37" s="2">
        <f>W37</f>
        <v>0</v>
      </c>
    </row>
    <row r="38" spans="1:35" ht="13.5">
      <c r="A38" s="1" t="s">
        <v>17</v>
      </c>
      <c r="Y38" s="1" t="s">
        <v>1</v>
      </c>
      <c r="Z38" s="2">
        <f>Z11/Z2</f>
        <v>10.197914047715162</v>
      </c>
      <c r="AA38" s="2">
        <f aca="true" t="shared" si="17" ref="AA38:AI38">AA11/AA2</f>
        <v>10.379090280082771</v>
      </c>
      <c r="AB38" s="2">
        <f t="shared" si="17"/>
        <v>10.759115804415785</v>
      </c>
      <c r="AC38" s="2">
        <f t="shared" si="17"/>
        <v>11.713980873725514</v>
      </c>
      <c r="AD38" s="2">
        <f t="shared" si="17"/>
        <v>11.125690139806366</v>
      </c>
      <c r="AE38" s="2">
        <f t="shared" si="17"/>
        <v>11.142148471865738</v>
      </c>
      <c r="AF38" s="2">
        <f t="shared" si="17"/>
        <v>12.70426180896229</v>
      </c>
      <c r="AG38" s="2">
        <f t="shared" si="17"/>
        <v>14.518787511054153</v>
      </c>
      <c r="AH38" s="2">
        <f t="shared" si="17"/>
        <v>14.78463783985855</v>
      </c>
      <c r="AI38" s="2">
        <f t="shared" si="17"/>
        <v>13.778858640486122</v>
      </c>
    </row>
    <row r="39" spans="25:35" ht="13.5">
      <c r="Y39" s="1" t="s">
        <v>2</v>
      </c>
      <c r="Z39" s="2">
        <f aca="true" t="shared" si="18" ref="Z39:AI44">Z12/Z3</f>
        <v>15.29235421924256</v>
      </c>
      <c r="AA39" s="2">
        <f t="shared" si="18"/>
        <v>15.640861345299255</v>
      </c>
      <c r="AB39" s="2">
        <f t="shared" si="18"/>
        <v>15.136493944576209</v>
      </c>
      <c r="AC39" s="2">
        <f t="shared" si="18"/>
        <v>16.27664371937115</v>
      </c>
      <c r="AD39" s="2">
        <f t="shared" si="18"/>
        <v>17.73584570417493</v>
      </c>
      <c r="AE39" s="2">
        <f t="shared" si="18"/>
        <v>14.986689829489722</v>
      </c>
      <c r="AF39" s="2">
        <f t="shared" si="18"/>
        <v>14.57159485526634</v>
      </c>
      <c r="AG39" s="2">
        <f t="shared" si="18"/>
        <v>13.825574563796318</v>
      </c>
      <c r="AH39" s="2">
        <f t="shared" si="18"/>
        <v>14.923649723347156</v>
      </c>
      <c r="AI39" s="2">
        <f t="shared" si="18"/>
        <v>14.98117097840097</v>
      </c>
    </row>
    <row r="40" spans="25:35" ht="13.5">
      <c r="Y40" s="1" t="s">
        <v>3</v>
      </c>
      <c r="Z40" s="2">
        <f t="shared" si="18"/>
        <v>14.969105094269821</v>
      </c>
      <c r="AA40" s="2">
        <f t="shared" si="18"/>
        <v>14.719508725898107</v>
      </c>
      <c r="AB40" s="2">
        <f t="shared" si="18"/>
        <v>15.89435232641408</v>
      </c>
      <c r="AC40" s="2">
        <f t="shared" si="18"/>
        <v>22.02293004305874</v>
      </c>
      <c r="AD40" s="2">
        <f t="shared" si="18"/>
        <v>21.71466184822264</v>
      </c>
      <c r="AE40" s="2">
        <f t="shared" si="18"/>
        <v>24.278559863524357</v>
      </c>
      <c r="AF40" s="2">
        <f t="shared" si="18"/>
        <v>21.47593778987629</v>
      </c>
      <c r="AG40" s="2">
        <f t="shared" si="18"/>
        <v>29.128877263304744</v>
      </c>
      <c r="AH40" s="2">
        <f t="shared" si="18"/>
        <v>30.534278808291315</v>
      </c>
      <c r="AI40" s="2">
        <f t="shared" si="18"/>
        <v>33.324051395698305</v>
      </c>
    </row>
    <row r="41" spans="25:35" ht="13.5">
      <c r="Y41" s="1" t="s">
        <v>4</v>
      </c>
      <c r="Z41" s="2">
        <f t="shared" si="18"/>
        <v>10.59996110181687</v>
      </c>
      <c r="AA41" s="2">
        <f t="shared" si="18"/>
        <v>10.003729871281495</v>
      </c>
      <c r="AB41" s="2">
        <f t="shared" si="18"/>
        <v>10.683094711567533</v>
      </c>
      <c r="AC41" s="2">
        <f t="shared" si="18"/>
        <v>12.999961910209453</v>
      </c>
      <c r="AD41" s="2">
        <f t="shared" si="18"/>
        <v>14.892176591489243</v>
      </c>
      <c r="AE41" s="2">
        <f t="shared" si="18"/>
        <v>16.265232972263664</v>
      </c>
      <c r="AF41" s="2">
        <f t="shared" si="18"/>
        <v>14.67680917298722</v>
      </c>
      <c r="AG41" s="2">
        <f t="shared" si="18"/>
        <v>13.952464010463368</v>
      </c>
      <c r="AH41" s="2">
        <f t="shared" si="18"/>
        <v>11.113685432544218</v>
      </c>
      <c r="AI41" s="2">
        <f t="shared" si="18"/>
        <v>10.54193718594901</v>
      </c>
    </row>
    <row r="42" spans="25:35" ht="13.5">
      <c r="Y42" s="1" t="s">
        <v>5</v>
      </c>
      <c r="Z42" s="2">
        <f t="shared" si="18"/>
        <v>9.528624396720831</v>
      </c>
      <c r="AA42" s="2">
        <f t="shared" si="18"/>
        <v>8.746906669888604</v>
      </c>
      <c r="AB42" s="2">
        <f t="shared" si="18"/>
        <v>9.323825525024</v>
      </c>
      <c r="AC42" s="2">
        <f t="shared" si="18"/>
        <v>10.263406762229097</v>
      </c>
      <c r="AD42" s="2">
        <f t="shared" si="18"/>
        <v>10.199053694000169</v>
      </c>
      <c r="AE42" s="2">
        <f t="shared" si="18"/>
        <v>11.865474274165472</v>
      </c>
      <c r="AF42" s="2">
        <f t="shared" si="18"/>
        <v>10.666273236597657</v>
      </c>
      <c r="AG42" s="2">
        <f t="shared" si="18"/>
        <v>13.511393102864096</v>
      </c>
      <c r="AH42" s="2">
        <f t="shared" si="18"/>
        <v>12.265293207882776</v>
      </c>
      <c r="AI42" s="2">
        <f t="shared" si="18"/>
        <v>13.241005222199906</v>
      </c>
    </row>
    <row r="43" spans="25:35" ht="13.5">
      <c r="Y43" s="1" t="s">
        <v>6</v>
      </c>
      <c r="Z43" s="2">
        <f t="shared" si="18"/>
        <v>3.51144220028379</v>
      </c>
      <c r="AA43" s="2">
        <f t="shared" si="18"/>
        <v>3.446205155974434</v>
      </c>
      <c r="AB43" s="2">
        <f t="shared" si="18"/>
        <v>3.3496347619420517</v>
      </c>
      <c r="AC43" s="2">
        <f t="shared" si="18"/>
        <v>1.6490700296630472</v>
      </c>
      <c r="AD43" s="2">
        <f t="shared" si="18"/>
        <v>1.34364282964416</v>
      </c>
      <c r="AE43" s="2">
        <f t="shared" si="18"/>
        <v>1.3031798956689093</v>
      </c>
      <c r="AF43" s="2">
        <f t="shared" si="18"/>
        <v>4.004878731955632</v>
      </c>
      <c r="AG43" s="2">
        <f t="shared" si="18"/>
        <v>11.800720549142145</v>
      </c>
      <c r="AH43" s="2" t="e">
        <f t="shared" si="18"/>
        <v>#DIV/0!</v>
      </c>
      <c r="AI43" s="2" t="e">
        <f t="shared" si="18"/>
        <v>#DIV/0!</v>
      </c>
    </row>
    <row r="44" spans="25:35" ht="13.5">
      <c r="Y44" s="1" t="s">
        <v>22</v>
      </c>
      <c r="Z44" s="2">
        <f t="shared" si="18"/>
        <v>12.405004762676345</v>
      </c>
      <c r="AA44" s="2">
        <f t="shared" si="18"/>
        <v>12.274762446117952</v>
      </c>
      <c r="AB44" s="2">
        <f t="shared" si="18"/>
        <v>12.552158757632125</v>
      </c>
      <c r="AC44" s="2">
        <f t="shared" si="18"/>
        <v>14.224672875570699</v>
      </c>
      <c r="AD44" s="2">
        <f t="shared" si="18"/>
        <v>14.446081093685107</v>
      </c>
      <c r="AE44" s="2">
        <f t="shared" si="18"/>
        <v>14.44147233951223</v>
      </c>
      <c r="AF44" s="2">
        <f t="shared" si="18"/>
        <v>14.242749711827765</v>
      </c>
      <c r="AG44" s="2">
        <f t="shared" si="18"/>
        <v>15.644451596810125</v>
      </c>
      <c r="AH44" s="2">
        <f t="shared" si="18"/>
        <v>15.21556482565267</v>
      </c>
      <c r="AI44" s="2">
        <f t="shared" si="18"/>
        <v>15.143609895183232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29">
      <selection activeCell="A52" sqref="A52"/>
    </sheetView>
  </sheetViews>
  <sheetFormatPr defaultColWidth="9.140625" defaultRowHeight="12.75"/>
  <cols>
    <col min="1" max="1" width="22.140625" style="0" customWidth="1"/>
    <col min="13" max="13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 t="s">
        <v>19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10</v>
      </c>
      <c r="C2">
        <v>17</v>
      </c>
      <c r="D2">
        <v>13</v>
      </c>
      <c r="E2">
        <v>16</v>
      </c>
      <c r="F2">
        <v>22</v>
      </c>
      <c r="G2">
        <v>17</v>
      </c>
      <c r="H2">
        <v>16</v>
      </c>
      <c r="I2">
        <v>19</v>
      </c>
      <c r="J2">
        <v>18</v>
      </c>
      <c r="K2">
        <v>34</v>
      </c>
      <c r="M2" s="1" t="s">
        <v>1</v>
      </c>
      <c r="N2" s="2">
        <f aca="true" t="shared" si="0" ref="N2:W8">(B2/B$9)*100000</f>
        <v>2.9201854901823365</v>
      </c>
      <c r="O2" s="2">
        <f t="shared" si="0"/>
        <v>4.857045716228533</v>
      </c>
      <c r="P2" s="2">
        <f t="shared" si="0"/>
        <v>3.6408344792626472</v>
      </c>
      <c r="Q2" s="2">
        <f t="shared" si="0"/>
        <v>4.386085144877875</v>
      </c>
      <c r="R2" s="2">
        <f t="shared" si="0"/>
        <v>5.945126482565917</v>
      </c>
      <c r="S2" s="2">
        <f t="shared" si="0"/>
        <v>4.536284942736073</v>
      </c>
      <c r="T2" s="2">
        <f t="shared" si="0"/>
        <v>4.2199211929717215</v>
      </c>
      <c r="U2" s="2">
        <f t="shared" si="0"/>
        <v>4.941713786341103</v>
      </c>
      <c r="V2" s="2">
        <f t="shared" si="0"/>
        <v>4.664674677813511</v>
      </c>
      <c r="W2" s="2">
        <f t="shared" si="0"/>
        <v>8.758687845517356</v>
      </c>
      <c r="Y2" s="1" t="s">
        <v>1</v>
      </c>
      <c r="Z2" s="2">
        <f aca="true" t="shared" si="1" ref="Z2:Z8">(N2+O2)/2</f>
        <v>3.8886156032054346</v>
      </c>
      <c r="AA2" s="2">
        <f aca="true" t="shared" si="2" ref="AA2:AH8">(N2+O2+P2)/3</f>
        <v>3.8060218952245055</v>
      </c>
      <c r="AB2" s="2">
        <f t="shared" si="2"/>
        <v>4.2946551134563515</v>
      </c>
      <c r="AC2" s="2">
        <f t="shared" si="2"/>
        <v>4.65734870223548</v>
      </c>
      <c r="AD2" s="2">
        <f t="shared" si="2"/>
        <v>4.955832190059955</v>
      </c>
      <c r="AE2" s="2">
        <f t="shared" si="2"/>
        <v>4.900444206091238</v>
      </c>
      <c r="AF2" s="2">
        <f t="shared" si="2"/>
        <v>4.565973307349633</v>
      </c>
      <c r="AG2" s="2">
        <f t="shared" si="2"/>
        <v>4.608769885708779</v>
      </c>
      <c r="AH2" s="2">
        <f t="shared" si="2"/>
        <v>6.12169210322399</v>
      </c>
      <c r="AI2" s="2">
        <f aca="true" t="shared" si="3" ref="AI2:AI8">(V2+W2)/2</f>
        <v>6.711681261665433</v>
      </c>
    </row>
    <row r="3" spans="1:35" ht="13.5">
      <c r="A3" s="1" t="s">
        <v>2</v>
      </c>
      <c r="B3">
        <v>14</v>
      </c>
      <c r="C3">
        <v>18</v>
      </c>
      <c r="D3">
        <v>18</v>
      </c>
      <c r="E3">
        <v>19</v>
      </c>
      <c r="F3">
        <v>14</v>
      </c>
      <c r="G3">
        <v>15</v>
      </c>
      <c r="H3">
        <v>5</v>
      </c>
      <c r="I3">
        <v>8</v>
      </c>
      <c r="J3">
        <v>27</v>
      </c>
      <c r="K3">
        <v>21</v>
      </c>
      <c r="M3" s="1" t="s">
        <v>2</v>
      </c>
      <c r="N3" s="2">
        <f t="shared" si="0"/>
        <v>4.088259686255271</v>
      </c>
      <c r="O3" s="2">
        <f t="shared" si="0"/>
        <v>5.142754287771387</v>
      </c>
      <c r="P3" s="2">
        <f t="shared" si="0"/>
        <v>5.041155432825204</v>
      </c>
      <c r="Q3" s="2">
        <f t="shared" si="0"/>
        <v>5.2084761095424765</v>
      </c>
      <c r="R3" s="2">
        <f t="shared" si="0"/>
        <v>3.7832623070874014</v>
      </c>
      <c r="S3" s="2">
        <f t="shared" si="0"/>
        <v>4.0026043612377125</v>
      </c>
      <c r="T3" s="2">
        <f t="shared" si="0"/>
        <v>1.318725372803663</v>
      </c>
      <c r="U3" s="2">
        <f t="shared" si="0"/>
        <v>2.0807215942488857</v>
      </c>
      <c r="V3" s="2">
        <f t="shared" si="0"/>
        <v>6.997012016720267</v>
      </c>
      <c r="W3" s="2">
        <f t="shared" si="0"/>
        <v>5.409777786937189</v>
      </c>
      <c r="Y3" s="1" t="s">
        <v>2</v>
      </c>
      <c r="Z3" s="2">
        <f t="shared" si="1"/>
        <v>4.61550698701333</v>
      </c>
      <c r="AA3" s="2">
        <f t="shared" si="2"/>
        <v>4.757389802283954</v>
      </c>
      <c r="AB3" s="2">
        <f t="shared" si="2"/>
        <v>5.130795276713023</v>
      </c>
      <c r="AC3" s="2">
        <f t="shared" si="2"/>
        <v>4.677631283151694</v>
      </c>
      <c r="AD3" s="2">
        <f t="shared" si="2"/>
        <v>4.33144759262253</v>
      </c>
      <c r="AE3" s="2">
        <f t="shared" si="2"/>
        <v>3.0348640137095924</v>
      </c>
      <c r="AF3" s="2">
        <f t="shared" si="2"/>
        <v>2.4673504427634203</v>
      </c>
      <c r="AG3" s="2">
        <f t="shared" si="2"/>
        <v>3.4654863279242716</v>
      </c>
      <c r="AH3" s="2">
        <f t="shared" si="2"/>
        <v>4.82917046596878</v>
      </c>
      <c r="AI3" s="2">
        <f t="shared" si="3"/>
        <v>6.203394901828728</v>
      </c>
    </row>
    <row r="4" spans="1:35" ht="13.5">
      <c r="A4" s="1" t="s">
        <v>3</v>
      </c>
      <c r="B4">
        <v>5</v>
      </c>
      <c r="C4">
        <v>5</v>
      </c>
      <c r="D4">
        <v>7</v>
      </c>
      <c r="E4">
        <v>6</v>
      </c>
      <c r="F4">
        <v>4</v>
      </c>
      <c r="G4">
        <v>2</v>
      </c>
      <c r="H4">
        <v>2</v>
      </c>
      <c r="I4">
        <v>2</v>
      </c>
      <c r="J4">
        <v>9</v>
      </c>
      <c r="K4">
        <v>5</v>
      </c>
      <c r="M4" s="1" t="s">
        <v>3</v>
      </c>
      <c r="N4" s="2">
        <f t="shared" si="0"/>
        <v>1.4600927450911683</v>
      </c>
      <c r="O4" s="2">
        <f t="shared" si="0"/>
        <v>1.4285428577142743</v>
      </c>
      <c r="P4" s="2">
        <f t="shared" si="0"/>
        <v>1.9604493349875791</v>
      </c>
      <c r="Q4" s="2">
        <f t="shared" si="0"/>
        <v>1.644781929329203</v>
      </c>
      <c r="R4" s="2">
        <f t="shared" si="0"/>
        <v>1.0809320877392576</v>
      </c>
      <c r="S4" s="2">
        <f t="shared" si="0"/>
        <v>0.5336805814983616</v>
      </c>
      <c r="T4" s="2">
        <f t="shared" si="0"/>
        <v>0.5274901491214652</v>
      </c>
      <c r="U4" s="2">
        <f t="shared" si="0"/>
        <v>0.5201803985622214</v>
      </c>
      <c r="V4" s="2">
        <f t="shared" si="0"/>
        <v>2.3323373389067554</v>
      </c>
      <c r="W4" s="2">
        <f t="shared" si="0"/>
        <v>1.2880423302231403</v>
      </c>
      <c r="Y4" s="1" t="s">
        <v>3</v>
      </c>
      <c r="Z4" s="2">
        <f t="shared" si="1"/>
        <v>1.4443178014027214</v>
      </c>
      <c r="AA4" s="2">
        <f t="shared" si="2"/>
        <v>1.616361645931007</v>
      </c>
      <c r="AB4" s="2">
        <f t="shared" si="2"/>
        <v>1.6779247073436856</v>
      </c>
      <c r="AC4" s="2">
        <f t="shared" si="2"/>
        <v>1.5620544506853467</v>
      </c>
      <c r="AD4" s="2">
        <f t="shared" si="2"/>
        <v>1.0864648661889407</v>
      </c>
      <c r="AE4" s="2">
        <f t="shared" si="2"/>
        <v>0.7140342727863614</v>
      </c>
      <c r="AF4" s="2">
        <f t="shared" si="2"/>
        <v>0.5271170430606827</v>
      </c>
      <c r="AG4" s="2">
        <f t="shared" si="2"/>
        <v>1.1266692955301474</v>
      </c>
      <c r="AH4" s="2">
        <f t="shared" si="2"/>
        <v>1.3801866892307058</v>
      </c>
      <c r="AI4" s="2">
        <f t="shared" si="3"/>
        <v>1.8101898345649479</v>
      </c>
    </row>
    <row r="5" spans="1:35" ht="13.5">
      <c r="A5" s="1" t="s">
        <v>4</v>
      </c>
      <c r="B5">
        <v>10</v>
      </c>
      <c r="C5">
        <v>14</v>
      </c>
      <c r="D5">
        <v>21</v>
      </c>
      <c r="E5">
        <v>19</v>
      </c>
      <c r="F5">
        <v>19</v>
      </c>
      <c r="G5">
        <v>19</v>
      </c>
      <c r="H5">
        <v>20</v>
      </c>
      <c r="I5">
        <v>12</v>
      </c>
      <c r="J5">
        <v>26</v>
      </c>
      <c r="K5">
        <v>38</v>
      </c>
      <c r="M5" s="1" t="s">
        <v>4</v>
      </c>
      <c r="N5" s="2">
        <f t="shared" si="0"/>
        <v>2.9201854901823365</v>
      </c>
      <c r="O5" s="2">
        <f t="shared" si="0"/>
        <v>3.999920001599968</v>
      </c>
      <c r="P5" s="2">
        <f t="shared" si="0"/>
        <v>5.881348004962738</v>
      </c>
      <c r="Q5" s="2">
        <f t="shared" si="0"/>
        <v>5.2084761095424765</v>
      </c>
      <c r="R5" s="2">
        <f t="shared" si="0"/>
        <v>5.134427416761473</v>
      </c>
      <c r="S5" s="2">
        <f t="shared" si="0"/>
        <v>5.069965524234435</v>
      </c>
      <c r="T5" s="2">
        <f t="shared" si="0"/>
        <v>5.274901491214652</v>
      </c>
      <c r="U5" s="2">
        <f t="shared" si="0"/>
        <v>3.121082391373328</v>
      </c>
      <c r="V5" s="2">
        <f t="shared" si="0"/>
        <v>6.737863423508405</v>
      </c>
      <c r="W5" s="2">
        <f t="shared" si="0"/>
        <v>9.789121709695866</v>
      </c>
      <c r="Y5" s="1" t="s">
        <v>4</v>
      </c>
      <c r="Z5" s="2">
        <f t="shared" si="1"/>
        <v>3.4600527458911525</v>
      </c>
      <c r="AA5" s="2">
        <f t="shared" si="2"/>
        <v>4.267151165581681</v>
      </c>
      <c r="AB5" s="2">
        <f t="shared" si="2"/>
        <v>5.029914705368395</v>
      </c>
      <c r="AC5" s="2">
        <f t="shared" si="2"/>
        <v>5.408083843755563</v>
      </c>
      <c r="AD5" s="2">
        <f t="shared" si="2"/>
        <v>5.1376230168461285</v>
      </c>
      <c r="AE5" s="2">
        <f t="shared" si="2"/>
        <v>5.159764810736854</v>
      </c>
      <c r="AF5" s="2">
        <f t="shared" si="2"/>
        <v>4.488649802274138</v>
      </c>
      <c r="AG5" s="2">
        <f t="shared" si="2"/>
        <v>5.044615768698795</v>
      </c>
      <c r="AH5" s="2">
        <f t="shared" si="2"/>
        <v>6.549355841525866</v>
      </c>
      <c r="AI5" s="2">
        <f t="shared" si="3"/>
        <v>8.263492566602135</v>
      </c>
    </row>
    <row r="6" spans="1:35" ht="13.5">
      <c r="A6" s="1" t="s">
        <v>5</v>
      </c>
      <c r="B6">
        <v>2</v>
      </c>
      <c r="C6">
        <v>2</v>
      </c>
      <c r="D6">
        <v>7</v>
      </c>
      <c r="E6">
        <v>7</v>
      </c>
      <c r="F6">
        <v>16</v>
      </c>
      <c r="G6">
        <v>10</v>
      </c>
      <c r="H6">
        <v>13</v>
      </c>
      <c r="I6">
        <v>11</v>
      </c>
      <c r="J6">
        <v>18</v>
      </c>
      <c r="K6">
        <v>14</v>
      </c>
      <c r="M6" s="1" t="s">
        <v>5</v>
      </c>
      <c r="N6" s="2">
        <f t="shared" si="0"/>
        <v>0.5840370980364672</v>
      </c>
      <c r="O6" s="2">
        <f t="shared" si="0"/>
        <v>0.5714171430857097</v>
      </c>
      <c r="P6" s="2">
        <f t="shared" si="0"/>
        <v>1.9604493349875791</v>
      </c>
      <c r="Q6" s="2">
        <f t="shared" si="0"/>
        <v>1.9189122508840704</v>
      </c>
      <c r="R6" s="2">
        <f t="shared" si="0"/>
        <v>4.323728350957031</v>
      </c>
      <c r="S6" s="2">
        <f t="shared" si="0"/>
        <v>2.668402907491808</v>
      </c>
      <c r="T6" s="2">
        <f t="shared" si="0"/>
        <v>3.428685969289524</v>
      </c>
      <c r="U6" s="2">
        <f t="shared" si="0"/>
        <v>2.8609921920922177</v>
      </c>
      <c r="V6" s="2">
        <f t="shared" si="0"/>
        <v>4.664674677813511</v>
      </c>
      <c r="W6" s="2">
        <f t="shared" si="0"/>
        <v>3.6065185246247933</v>
      </c>
      <c r="Y6" s="1" t="s">
        <v>5</v>
      </c>
      <c r="Z6" s="2">
        <f t="shared" si="1"/>
        <v>0.5777271205610884</v>
      </c>
      <c r="AA6" s="2">
        <f t="shared" si="2"/>
        <v>1.0386345253699185</v>
      </c>
      <c r="AB6" s="2">
        <f t="shared" si="2"/>
        <v>1.483592909652453</v>
      </c>
      <c r="AC6" s="2">
        <f t="shared" si="2"/>
        <v>2.7343633122762263</v>
      </c>
      <c r="AD6" s="2">
        <f t="shared" si="2"/>
        <v>2.970347836444303</v>
      </c>
      <c r="AE6" s="2">
        <f t="shared" si="2"/>
        <v>3.4736057425794535</v>
      </c>
      <c r="AF6" s="2">
        <f t="shared" si="2"/>
        <v>2.9860270229578494</v>
      </c>
      <c r="AG6" s="2">
        <f t="shared" si="2"/>
        <v>3.6514509463984175</v>
      </c>
      <c r="AH6" s="2">
        <f t="shared" si="2"/>
        <v>3.7107284648435073</v>
      </c>
      <c r="AI6" s="2">
        <f t="shared" si="3"/>
        <v>4.135596601219152</v>
      </c>
    </row>
    <row r="7" spans="1:35" ht="13.5">
      <c r="A7" s="1" t="s">
        <v>6</v>
      </c>
      <c r="B7">
        <v>0</v>
      </c>
      <c r="C7">
        <v>0</v>
      </c>
      <c r="D7">
        <v>0</v>
      </c>
      <c r="E7">
        <v>0</v>
      </c>
      <c r="F7">
        <v>1</v>
      </c>
      <c r="G7">
        <v>1</v>
      </c>
      <c r="H7">
        <v>2</v>
      </c>
      <c r="I7">
        <v>1</v>
      </c>
      <c r="J7">
        <v>3</v>
      </c>
      <c r="K7">
        <v>2</v>
      </c>
      <c r="M7" s="1" t="s">
        <v>6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>
        <f t="shared" si="0"/>
        <v>0</v>
      </c>
      <c r="R7" s="2">
        <f t="shared" si="0"/>
        <v>0.2702330219348144</v>
      </c>
      <c r="S7" s="2">
        <f t="shared" si="0"/>
        <v>0.2668402907491808</v>
      </c>
      <c r="T7" s="2">
        <f t="shared" si="0"/>
        <v>0.5274901491214652</v>
      </c>
      <c r="U7" s="2">
        <f t="shared" si="0"/>
        <v>0.2600901992811107</v>
      </c>
      <c r="V7" s="2">
        <f t="shared" si="0"/>
        <v>0.7774457796355853</v>
      </c>
      <c r="W7" s="2">
        <f t="shared" si="0"/>
        <v>0.5152169320892562</v>
      </c>
      <c r="Y7" s="1" t="s">
        <v>6</v>
      </c>
      <c r="Z7" s="2">
        <f t="shared" si="1"/>
        <v>0</v>
      </c>
      <c r="AA7" s="2">
        <f t="shared" si="2"/>
        <v>0</v>
      </c>
      <c r="AB7" s="2">
        <f t="shared" si="2"/>
        <v>0</v>
      </c>
      <c r="AC7" s="2">
        <f t="shared" si="2"/>
        <v>0.09007767397827147</v>
      </c>
      <c r="AD7" s="2">
        <f t="shared" si="2"/>
        <v>0.17902443756133177</v>
      </c>
      <c r="AE7" s="2">
        <f t="shared" si="2"/>
        <v>0.35485448726848684</v>
      </c>
      <c r="AF7" s="2">
        <f t="shared" si="2"/>
        <v>0.3514735463839189</v>
      </c>
      <c r="AG7" s="2">
        <f t="shared" si="2"/>
        <v>0.5216753760127203</v>
      </c>
      <c r="AH7" s="2">
        <f t="shared" si="2"/>
        <v>0.5175843036686508</v>
      </c>
      <c r="AI7" s="2">
        <f t="shared" si="3"/>
        <v>0.6463313558624207</v>
      </c>
    </row>
    <row r="8" spans="1:35" ht="13.5">
      <c r="A8" s="1" t="s">
        <v>7</v>
      </c>
      <c r="B8">
        <v>41</v>
      </c>
      <c r="C8">
        <v>56</v>
      </c>
      <c r="D8">
        <v>66</v>
      </c>
      <c r="E8" s="3">
        <v>67</v>
      </c>
      <c r="F8" s="3">
        <v>76</v>
      </c>
      <c r="G8" s="3">
        <v>64</v>
      </c>
      <c r="H8" s="3">
        <v>58</v>
      </c>
      <c r="I8" s="3">
        <v>53</v>
      </c>
      <c r="J8">
        <v>101</v>
      </c>
      <c r="K8">
        <v>114</v>
      </c>
      <c r="M8" t="s">
        <v>8</v>
      </c>
      <c r="N8" s="2">
        <f t="shared" si="0"/>
        <v>11.972760509747578</v>
      </c>
      <c r="O8" s="2">
        <f t="shared" si="0"/>
        <v>15.999680006399872</v>
      </c>
      <c r="P8" s="2">
        <f t="shared" si="0"/>
        <v>18.484236587025745</v>
      </c>
      <c r="Q8" s="2">
        <f t="shared" si="0"/>
        <v>18.3667315441761</v>
      </c>
      <c r="R8" s="2">
        <f t="shared" si="0"/>
        <v>20.537709667045892</v>
      </c>
      <c r="S8" s="2">
        <f t="shared" si="0"/>
        <v>17.07777860794757</v>
      </c>
      <c r="T8" s="2">
        <f t="shared" si="0"/>
        <v>15.29721432452249</v>
      </c>
      <c r="U8" s="2">
        <f t="shared" si="0"/>
        <v>13.784780561898867</v>
      </c>
      <c r="V8" s="2">
        <f t="shared" si="0"/>
        <v>26.174007914398036</v>
      </c>
      <c r="W8" s="2">
        <f t="shared" si="0"/>
        <v>29.367365129087602</v>
      </c>
      <c r="Y8" t="s">
        <v>8</v>
      </c>
      <c r="Z8" s="2">
        <f t="shared" si="1"/>
        <v>13.986220258073725</v>
      </c>
      <c r="AA8" s="2">
        <f>(N8+O8+P8)/3</f>
        <v>15.485559034391065</v>
      </c>
      <c r="AB8" s="2">
        <f t="shared" si="2"/>
        <v>17.616882712533908</v>
      </c>
      <c r="AC8" s="2">
        <f t="shared" si="2"/>
        <v>19.12955926608258</v>
      </c>
      <c r="AD8" s="2">
        <f t="shared" si="2"/>
        <v>18.66073993972319</v>
      </c>
      <c r="AE8" s="2">
        <f t="shared" si="2"/>
        <v>17.637567533171985</v>
      </c>
      <c r="AF8" s="2">
        <f t="shared" si="2"/>
        <v>15.386591164789644</v>
      </c>
      <c r="AG8" s="2">
        <f t="shared" si="2"/>
        <v>18.418667600273128</v>
      </c>
      <c r="AH8" s="2">
        <f t="shared" si="2"/>
        <v>23.1087178684615</v>
      </c>
      <c r="AI8" s="2">
        <f t="shared" si="3"/>
        <v>27.770686521742817</v>
      </c>
    </row>
    <row r="9" spans="2:14" ht="12.75">
      <c r="B9">
        <v>342444</v>
      </c>
      <c r="C9">
        <v>350007</v>
      </c>
      <c r="D9">
        <v>357061</v>
      </c>
      <c r="E9">
        <v>364790</v>
      </c>
      <c r="F9">
        <v>370051</v>
      </c>
      <c r="G9">
        <v>374756</v>
      </c>
      <c r="H9">
        <v>379154</v>
      </c>
      <c r="I9">
        <v>384482</v>
      </c>
      <c r="J9">
        <v>385879</v>
      </c>
      <c r="K9">
        <v>388186</v>
      </c>
      <c r="N9" s="3"/>
    </row>
    <row r="10" spans="1:35" ht="13.5">
      <c r="A10" s="1" t="s">
        <v>9</v>
      </c>
      <c r="M10" t="s">
        <v>9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9</v>
      </c>
      <c r="Z10" s="2">
        <f>N10</f>
        <v>1990</v>
      </c>
      <c r="AA10" s="2">
        <f aca="true" t="shared" si="4" ref="AA10:AH17">(N10+O10+P10)/3</f>
        <v>1991</v>
      </c>
      <c r="AB10" s="2">
        <f t="shared" si="4"/>
        <v>1992</v>
      </c>
      <c r="AC10" s="2">
        <f t="shared" si="4"/>
        <v>1993</v>
      </c>
      <c r="AD10" s="2">
        <f t="shared" si="4"/>
        <v>1994</v>
      </c>
      <c r="AE10" s="2">
        <f t="shared" si="4"/>
        <v>1995</v>
      </c>
      <c r="AF10" s="2">
        <f t="shared" si="4"/>
        <v>1996</v>
      </c>
      <c r="AG10" s="2">
        <f t="shared" si="4"/>
        <v>1997</v>
      </c>
      <c r="AH10" s="2">
        <f t="shared" si="4"/>
        <v>1998</v>
      </c>
      <c r="AI10" s="2">
        <f>W10</f>
        <v>1999</v>
      </c>
    </row>
    <row r="11" spans="1:35" ht="13.5">
      <c r="A11" s="1" t="s">
        <v>1</v>
      </c>
      <c r="B11">
        <v>12</v>
      </c>
      <c r="C11">
        <v>23</v>
      </c>
      <c r="D11">
        <v>27</v>
      </c>
      <c r="E11">
        <v>21</v>
      </c>
      <c r="F11">
        <v>23</v>
      </c>
      <c r="G11">
        <v>29</v>
      </c>
      <c r="H11">
        <v>30</v>
      </c>
      <c r="I11">
        <v>43</v>
      </c>
      <c r="J11">
        <v>48</v>
      </c>
      <c r="K11">
        <v>47</v>
      </c>
      <c r="M11" s="1" t="s">
        <v>1</v>
      </c>
      <c r="N11" s="2">
        <f aca="true" t="shared" si="5" ref="N11:W17">(B11/B$18)*100000</f>
        <v>115.16314779270634</v>
      </c>
      <c r="O11" s="2">
        <f t="shared" si="5"/>
        <v>209.3192573716782</v>
      </c>
      <c r="P11" s="2">
        <f t="shared" si="5"/>
        <v>233.64485981308408</v>
      </c>
      <c r="Q11" s="2">
        <f t="shared" si="5"/>
        <v>172.0747295968535</v>
      </c>
      <c r="R11" s="2">
        <f t="shared" si="5"/>
        <v>179.28131576896095</v>
      </c>
      <c r="S11" s="2">
        <f t="shared" si="5"/>
        <v>216.5148573988353</v>
      </c>
      <c r="T11" s="2">
        <f t="shared" si="5"/>
        <v>215.25435890076776</v>
      </c>
      <c r="U11" s="2">
        <f t="shared" si="5"/>
        <v>298.34177478665094</v>
      </c>
      <c r="V11" s="2">
        <f t="shared" si="5"/>
        <v>327.242977911099</v>
      </c>
      <c r="W11" s="2">
        <f t="shared" si="5"/>
        <v>312.25086367260167</v>
      </c>
      <c r="Y11" s="1" t="s">
        <v>1</v>
      </c>
      <c r="Z11" s="2">
        <f aca="true" t="shared" si="6" ref="Z11:Z17">(N11+O11)/2</f>
        <v>162.24120258219227</v>
      </c>
      <c r="AA11" s="2">
        <f t="shared" si="4"/>
        <v>186.0424216591562</v>
      </c>
      <c r="AB11" s="2">
        <f t="shared" si="4"/>
        <v>205.01294892720526</v>
      </c>
      <c r="AC11" s="2">
        <f t="shared" si="4"/>
        <v>195.00030172629954</v>
      </c>
      <c r="AD11" s="2">
        <f t="shared" si="4"/>
        <v>189.2903009215499</v>
      </c>
      <c r="AE11" s="2">
        <f t="shared" si="4"/>
        <v>203.68351068952134</v>
      </c>
      <c r="AF11" s="2">
        <f t="shared" si="4"/>
        <v>243.37033036208467</v>
      </c>
      <c r="AG11" s="2">
        <f t="shared" si="4"/>
        <v>280.2797038661726</v>
      </c>
      <c r="AH11" s="2">
        <f t="shared" si="4"/>
        <v>312.61187212345055</v>
      </c>
      <c r="AI11" s="2">
        <f aca="true" t="shared" si="7" ref="AI11:AI17">(V11+W11)/2</f>
        <v>319.74692079185036</v>
      </c>
    </row>
    <row r="12" spans="1:35" ht="13.5">
      <c r="A12" s="1" t="s">
        <v>2</v>
      </c>
      <c r="B12">
        <v>9</v>
      </c>
      <c r="C12">
        <v>11</v>
      </c>
      <c r="D12">
        <v>13</v>
      </c>
      <c r="E12">
        <v>6</v>
      </c>
      <c r="F12">
        <v>14</v>
      </c>
      <c r="G12">
        <v>11</v>
      </c>
      <c r="H12">
        <v>13</v>
      </c>
      <c r="I12">
        <v>24</v>
      </c>
      <c r="J12">
        <v>25</v>
      </c>
      <c r="K12">
        <v>27</v>
      </c>
      <c r="M12" s="1" t="s">
        <v>2</v>
      </c>
      <c r="N12" s="2">
        <f t="shared" si="5"/>
        <v>86.37236084452975</v>
      </c>
      <c r="O12" s="2">
        <f t="shared" si="5"/>
        <v>100.10921004732435</v>
      </c>
      <c r="P12" s="2">
        <f t="shared" si="5"/>
        <v>112.4956732433368</v>
      </c>
      <c r="Q12" s="2">
        <f t="shared" si="5"/>
        <v>49.164208456243855</v>
      </c>
      <c r="R12" s="2">
        <f t="shared" si="5"/>
        <v>109.12775742458493</v>
      </c>
      <c r="S12" s="2">
        <f t="shared" si="5"/>
        <v>82.12632522024788</v>
      </c>
      <c r="T12" s="2">
        <f t="shared" si="5"/>
        <v>93.27688885699936</v>
      </c>
      <c r="U12" s="2">
        <f t="shared" si="5"/>
        <v>166.5163394158052</v>
      </c>
      <c r="V12" s="2">
        <f t="shared" si="5"/>
        <v>170.43905099536406</v>
      </c>
      <c r="W12" s="2">
        <f t="shared" si="5"/>
        <v>179.37815572681373</v>
      </c>
      <c r="Y12" s="1" t="s">
        <v>2</v>
      </c>
      <c r="Z12" s="2">
        <f t="shared" si="6"/>
        <v>93.24078544592706</v>
      </c>
      <c r="AA12" s="2">
        <f t="shared" si="4"/>
        <v>99.65908137839698</v>
      </c>
      <c r="AB12" s="2">
        <f t="shared" si="4"/>
        <v>87.256363915635</v>
      </c>
      <c r="AC12" s="2">
        <f t="shared" si="4"/>
        <v>90.26254637472186</v>
      </c>
      <c r="AD12" s="2">
        <f t="shared" si="4"/>
        <v>80.13943036702555</v>
      </c>
      <c r="AE12" s="2">
        <f t="shared" si="4"/>
        <v>94.84365716727739</v>
      </c>
      <c r="AF12" s="2">
        <f t="shared" si="4"/>
        <v>113.97318449768414</v>
      </c>
      <c r="AG12" s="2">
        <f t="shared" si="4"/>
        <v>143.4107597560562</v>
      </c>
      <c r="AH12" s="2">
        <f t="shared" si="4"/>
        <v>172.1111820459943</v>
      </c>
      <c r="AI12" s="2">
        <f t="shared" si="7"/>
        <v>174.9086033610889</v>
      </c>
    </row>
    <row r="13" spans="1:35" ht="13.5">
      <c r="A13" s="1" t="s">
        <v>3</v>
      </c>
      <c r="B13">
        <v>3</v>
      </c>
      <c r="C13">
        <v>6</v>
      </c>
      <c r="D13">
        <v>5</v>
      </c>
      <c r="E13">
        <v>8</v>
      </c>
      <c r="F13">
        <v>14</v>
      </c>
      <c r="G13">
        <v>20</v>
      </c>
      <c r="H13">
        <v>26</v>
      </c>
      <c r="I13">
        <v>17</v>
      </c>
      <c r="J13">
        <v>41</v>
      </c>
      <c r="K13">
        <v>42</v>
      </c>
      <c r="M13" s="1" t="s">
        <v>3</v>
      </c>
      <c r="N13" s="2">
        <f t="shared" si="5"/>
        <v>28.790786948176585</v>
      </c>
      <c r="O13" s="2">
        <f t="shared" si="5"/>
        <v>54.605023662176926</v>
      </c>
      <c r="P13" s="2">
        <f t="shared" si="5"/>
        <v>43.26756663205261</v>
      </c>
      <c r="Q13" s="2">
        <f t="shared" si="5"/>
        <v>65.55227794165847</v>
      </c>
      <c r="R13" s="2">
        <f t="shared" si="5"/>
        <v>109.12775742458493</v>
      </c>
      <c r="S13" s="2">
        <f t="shared" si="5"/>
        <v>149.32059130954158</v>
      </c>
      <c r="T13" s="2">
        <f t="shared" si="5"/>
        <v>186.55377771399873</v>
      </c>
      <c r="U13" s="2">
        <f t="shared" si="5"/>
        <v>117.949073752862</v>
      </c>
      <c r="V13" s="2">
        <f t="shared" si="5"/>
        <v>279.52004363239706</v>
      </c>
      <c r="W13" s="2">
        <f t="shared" si="5"/>
        <v>279.03268668615465</v>
      </c>
      <c r="Y13" s="1" t="s">
        <v>3</v>
      </c>
      <c r="Z13" s="2">
        <f t="shared" si="6"/>
        <v>41.697905305176754</v>
      </c>
      <c r="AA13" s="2">
        <f t="shared" si="4"/>
        <v>42.221125747468705</v>
      </c>
      <c r="AB13" s="2">
        <f t="shared" si="4"/>
        <v>54.47495607862934</v>
      </c>
      <c r="AC13" s="2">
        <f t="shared" si="4"/>
        <v>72.64920066609868</v>
      </c>
      <c r="AD13" s="2">
        <f t="shared" si="4"/>
        <v>108.00020889192832</v>
      </c>
      <c r="AE13" s="2">
        <f t="shared" si="4"/>
        <v>148.33404214937508</v>
      </c>
      <c r="AF13" s="2">
        <f t="shared" si="4"/>
        <v>151.27448092546743</v>
      </c>
      <c r="AG13" s="2">
        <f t="shared" si="4"/>
        <v>194.67429836641926</v>
      </c>
      <c r="AH13" s="2">
        <f t="shared" si="4"/>
        <v>225.50060135713792</v>
      </c>
      <c r="AI13" s="2">
        <f t="shared" si="7"/>
        <v>279.2763651592759</v>
      </c>
    </row>
    <row r="14" spans="1:35" ht="13.5">
      <c r="A14" s="1" t="s">
        <v>4</v>
      </c>
      <c r="B14">
        <v>12</v>
      </c>
      <c r="C14">
        <v>8</v>
      </c>
      <c r="D14">
        <v>15</v>
      </c>
      <c r="E14">
        <v>18</v>
      </c>
      <c r="F14">
        <v>19</v>
      </c>
      <c r="G14">
        <v>18</v>
      </c>
      <c r="H14">
        <v>20</v>
      </c>
      <c r="I14">
        <v>17</v>
      </c>
      <c r="J14">
        <v>29</v>
      </c>
      <c r="K14">
        <v>46</v>
      </c>
      <c r="M14" s="1" t="s">
        <v>4</v>
      </c>
      <c r="N14" s="2">
        <f t="shared" si="5"/>
        <v>115.16314779270634</v>
      </c>
      <c r="O14" s="2">
        <f t="shared" si="5"/>
        <v>72.80669821623589</v>
      </c>
      <c r="P14" s="2">
        <f t="shared" si="5"/>
        <v>129.80269989615786</v>
      </c>
      <c r="Q14" s="2">
        <f t="shared" si="5"/>
        <v>147.49262536873155</v>
      </c>
      <c r="R14" s="2">
        <f t="shared" si="5"/>
        <v>148.10195650479383</v>
      </c>
      <c r="S14" s="2">
        <f t="shared" si="5"/>
        <v>134.38853217858744</v>
      </c>
      <c r="T14" s="2">
        <f t="shared" si="5"/>
        <v>143.50290593384517</v>
      </c>
      <c r="U14" s="2">
        <f t="shared" si="5"/>
        <v>117.949073752862</v>
      </c>
      <c r="V14" s="2">
        <f t="shared" si="5"/>
        <v>197.7092991546223</v>
      </c>
      <c r="W14" s="2">
        <f t="shared" si="5"/>
        <v>305.60722827531225</v>
      </c>
      <c r="Y14" s="1" t="s">
        <v>4</v>
      </c>
      <c r="Z14" s="2">
        <f t="shared" si="6"/>
        <v>93.98492300447111</v>
      </c>
      <c r="AA14" s="2">
        <f t="shared" si="4"/>
        <v>105.92418196836668</v>
      </c>
      <c r="AB14" s="2">
        <f t="shared" si="4"/>
        <v>116.70067449370845</v>
      </c>
      <c r="AC14" s="2">
        <f t="shared" si="4"/>
        <v>141.79909392322773</v>
      </c>
      <c r="AD14" s="2">
        <f t="shared" si="4"/>
        <v>143.3277046840376</v>
      </c>
      <c r="AE14" s="2">
        <f t="shared" si="4"/>
        <v>141.99779820574216</v>
      </c>
      <c r="AF14" s="2">
        <f t="shared" si="4"/>
        <v>131.94683728843154</v>
      </c>
      <c r="AG14" s="2">
        <f t="shared" si="4"/>
        <v>153.0537596137765</v>
      </c>
      <c r="AH14" s="2">
        <f t="shared" si="4"/>
        <v>207.08853372759884</v>
      </c>
      <c r="AI14" s="2">
        <f t="shared" si="7"/>
        <v>251.6582637149673</v>
      </c>
    </row>
    <row r="15" spans="1:35" ht="13.5">
      <c r="A15" s="1" t="s">
        <v>5</v>
      </c>
      <c r="B15">
        <v>3</v>
      </c>
      <c r="C15">
        <v>3</v>
      </c>
      <c r="D15">
        <v>5</v>
      </c>
      <c r="E15">
        <v>9</v>
      </c>
      <c r="F15">
        <v>8</v>
      </c>
      <c r="G15">
        <v>11</v>
      </c>
      <c r="H15">
        <v>13</v>
      </c>
      <c r="I15">
        <v>18</v>
      </c>
      <c r="J15">
        <v>20</v>
      </c>
      <c r="K15">
        <v>22</v>
      </c>
      <c r="M15" s="1" t="s">
        <v>5</v>
      </c>
      <c r="N15" s="2">
        <f t="shared" si="5"/>
        <v>28.790786948176585</v>
      </c>
      <c r="O15" s="2">
        <f t="shared" si="5"/>
        <v>27.302511831088463</v>
      </c>
      <c r="P15" s="2">
        <f t="shared" si="5"/>
        <v>43.26756663205261</v>
      </c>
      <c r="Q15" s="2">
        <f t="shared" si="5"/>
        <v>73.74631268436578</v>
      </c>
      <c r="R15" s="2">
        <f t="shared" si="5"/>
        <v>62.35871852833425</v>
      </c>
      <c r="S15" s="2">
        <f t="shared" si="5"/>
        <v>82.12632522024788</v>
      </c>
      <c r="T15" s="2">
        <f t="shared" si="5"/>
        <v>93.27688885699936</v>
      </c>
      <c r="U15" s="2">
        <f t="shared" si="5"/>
        <v>124.8872545618539</v>
      </c>
      <c r="V15" s="2">
        <f t="shared" si="5"/>
        <v>136.35124079629125</v>
      </c>
      <c r="W15" s="2">
        <f t="shared" si="5"/>
        <v>146.15997874036674</v>
      </c>
      <c r="Y15" s="1" t="s">
        <v>5</v>
      </c>
      <c r="Z15" s="2">
        <f t="shared" si="6"/>
        <v>28.046649389632524</v>
      </c>
      <c r="AA15" s="2">
        <f t="shared" si="4"/>
        <v>33.12028847043922</v>
      </c>
      <c r="AB15" s="2">
        <f t="shared" si="4"/>
        <v>48.10546371583562</v>
      </c>
      <c r="AC15" s="2">
        <f t="shared" si="4"/>
        <v>59.79086594825088</v>
      </c>
      <c r="AD15" s="2">
        <f t="shared" si="4"/>
        <v>72.7437854776493</v>
      </c>
      <c r="AE15" s="2">
        <f t="shared" si="4"/>
        <v>79.25397753519384</v>
      </c>
      <c r="AF15" s="2">
        <f t="shared" si="4"/>
        <v>100.09682287970038</v>
      </c>
      <c r="AG15" s="2">
        <f t="shared" si="4"/>
        <v>118.17179473838151</v>
      </c>
      <c r="AH15" s="2">
        <f t="shared" si="4"/>
        <v>135.79949136617063</v>
      </c>
      <c r="AI15" s="2">
        <f t="shared" si="7"/>
        <v>141.255609768329</v>
      </c>
    </row>
    <row r="16" spans="1:35" ht="13.5">
      <c r="A16" s="1" t="s">
        <v>6</v>
      </c>
      <c r="B16">
        <v>0</v>
      </c>
      <c r="C16">
        <v>0</v>
      </c>
      <c r="D16">
        <v>1</v>
      </c>
      <c r="E16">
        <v>0</v>
      </c>
      <c r="F16">
        <v>1</v>
      </c>
      <c r="G16">
        <v>0</v>
      </c>
      <c r="H16">
        <v>0</v>
      </c>
      <c r="I16">
        <v>1</v>
      </c>
      <c r="J16">
        <v>1</v>
      </c>
      <c r="K16">
        <v>0</v>
      </c>
      <c r="M16" s="1" t="s">
        <v>6</v>
      </c>
      <c r="N16" s="2">
        <f t="shared" si="5"/>
        <v>0</v>
      </c>
      <c r="O16" s="2">
        <f t="shared" si="5"/>
        <v>0</v>
      </c>
      <c r="P16" s="2">
        <f t="shared" si="5"/>
        <v>8.653513326410524</v>
      </c>
      <c r="Q16" s="2">
        <f t="shared" si="5"/>
        <v>0</v>
      </c>
      <c r="R16" s="2">
        <f t="shared" si="5"/>
        <v>7.794839816041781</v>
      </c>
      <c r="S16" s="2">
        <f t="shared" si="5"/>
        <v>0</v>
      </c>
      <c r="T16" s="2">
        <f t="shared" si="5"/>
        <v>0</v>
      </c>
      <c r="U16" s="2">
        <f t="shared" si="5"/>
        <v>6.938180808991882</v>
      </c>
      <c r="V16" s="2">
        <f t="shared" si="5"/>
        <v>6.817562039814562</v>
      </c>
      <c r="W16" s="2">
        <f t="shared" si="5"/>
        <v>0</v>
      </c>
      <c r="Y16" s="1" t="s">
        <v>6</v>
      </c>
      <c r="Z16" s="2">
        <f t="shared" si="6"/>
        <v>0</v>
      </c>
      <c r="AA16" s="2">
        <f t="shared" si="4"/>
        <v>2.884504442136841</v>
      </c>
      <c r="AB16" s="2">
        <f t="shared" si="4"/>
        <v>2.884504442136841</v>
      </c>
      <c r="AC16" s="2">
        <f t="shared" si="4"/>
        <v>5.482784380817435</v>
      </c>
      <c r="AD16" s="2">
        <f t="shared" si="4"/>
        <v>2.598279938680594</v>
      </c>
      <c r="AE16" s="2">
        <f t="shared" si="4"/>
        <v>2.598279938680594</v>
      </c>
      <c r="AF16" s="2">
        <f t="shared" si="4"/>
        <v>2.3127269363306273</v>
      </c>
      <c r="AG16" s="2">
        <f t="shared" si="4"/>
        <v>4.585247616268815</v>
      </c>
      <c r="AH16" s="2">
        <f t="shared" si="4"/>
        <v>4.585247616268815</v>
      </c>
      <c r="AI16" s="2">
        <f t="shared" si="7"/>
        <v>3.408781019907281</v>
      </c>
    </row>
    <row r="17" spans="1:35" ht="13.5">
      <c r="A17" s="1" t="s">
        <v>7</v>
      </c>
      <c r="B17">
        <v>39</v>
      </c>
      <c r="C17">
        <v>51</v>
      </c>
      <c r="D17" s="3">
        <v>66</v>
      </c>
      <c r="E17" s="3">
        <v>62</v>
      </c>
      <c r="F17" s="3">
        <v>79</v>
      </c>
      <c r="G17" s="3">
        <v>89</v>
      </c>
      <c r="H17" s="3">
        <v>102</v>
      </c>
      <c r="I17" s="3">
        <v>120</v>
      </c>
      <c r="J17" s="3">
        <v>164</v>
      </c>
      <c r="K17" s="3">
        <v>184</v>
      </c>
      <c r="M17" t="s">
        <v>10</v>
      </c>
      <c r="N17" s="2">
        <f t="shared" si="5"/>
        <v>374.28023032629557</v>
      </c>
      <c r="O17" s="2">
        <f t="shared" si="5"/>
        <v>464.1427011285038</v>
      </c>
      <c r="P17" s="2">
        <f t="shared" si="5"/>
        <v>571.1318795430946</v>
      </c>
      <c r="Q17" s="2">
        <f t="shared" si="5"/>
        <v>508.03015404785316</v>
      </c>
      <c r="R17" s="2">
        <f t="shared" si="5"/>
        <v>615.7923454673007</v>
      </c>
      <c r="S17" s="2">
        <f t="shared" si="5"/>
        <v>664.47663132746</v>
      </c>
      <c r="T17" s="2">
        <f t="shared" si="5"/>
        <v>731.8648202626104</v>
      </c>
      <c r="U17" s="2">
        <f t="shared" si="5"/>
        <v>832.5816970790258</v>
      </c>
      <c r="V17" s="2">
        <f t="shared" si="5"/>
        <v>1118.0801745295882</v>
      </c>
      <c r="W17" s="2">
        <f t="shared" si="5"/>
        <v>1222.428913101249</v>
      </c>
      <c r="Y17" t="s">
        <v>10</v>
      </c>
      <c r="Z17" s="2">
        <f t="shared" si="6"/>
        <v>419.2114657273997</v>
      </c>
      <c r="AA17" s="2">
        <f t="shared" si="4"/>
        <v>469.85160366596466</v>
      </c>
      <c r="AB17" s="2">
        <f t="shared" si="4"/>
        <v>514.4349115731505</v>
      </c>
      <c r="AC17" s="2">
        <f t="shared" si="4"/>
        <v>564.9847930194161</v>
      </c>
      <c r="AD17" s="2">
        <f t="shared" si="4"/>
        <v>596.0997102808714</v>
      </c>
      <c r="AE17" s="2">
        <f t="shared" si="4"/>
        <v>670.7112656857904</v>
      </c>
      <c r="AF17" s="2">
        <f t="shared" si="4"/>
        <v>742.9743828896986</v>
      </c>
      <c r="AG17" s="2">
        <f t="shared" si="4"/>
        <v>894.1755639570747</v>
      </c>
      <c r="AH17" s="2">
        <f t="shared" si="4"/>
        <v>1057.696928236621</v>
      </c>
      <c r="AI17" s="2">
        <f t="shared" si="7"/>
        <v>1170.2545438154186</v>
      </c>
    </row>
    <row r="18" spans="2:23" ht="12.75">
      <c r="B18">
        <v>10420</v>
      </c>
      <c r="C18">
        <v>10988</v>
      </c>
      <c r="D18">
        <v>11556</v>
      </c>
      <c r="E18">
        <v>12204</v>
      </c>
      <c r="F18">
        <v>12829</v>
      </c>
      <c r="G18">
        <v>13394</v>
      </c>
      <c r="H18">
        <v>13937</v>
      </c>
      <c r="I18">
        <v>14413</v>
      </c>
      <c r="J18">
        <v>14668</v>
      </c>
      <c r="K18">
        <v>15052</v>
      </c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35" ht="13.5">
      <c r="A19" s="1" t="s">
        <v>11</v>
      </c>
      <c r="M19" t="s">
        <v>12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12</v>
      </c>
      <c r="Z19" s="2">
        <f>N19</f>
        <v>1990</v>
      </c>
      <c r="AA19" s="2">
        <f aca="true" t="shared" si="8" ref="AA19:AH26">(N19+O19+P19)/3</f>
        <v>1991</v>
      </c>
      <c r="AB19" s="2">
        <f t="shared" si="8"/>
        <v>1992</v>
      </c>
      <c r="AC19" s="2">
        <f t="shared" si="8"/>
        <v>1993</v>
      </c>
      <c r="AD19" s="2">
        <f t="shared" si="8"/>
        <v>1994</v>
      </c>
      <c r="AE19" s="2">
        <f t="shared" si="8"/>
        <v>1995</v>
      </c>
      <c r="AF19" s="2">
        <f t="shared" si="8"/>
        <v>1996</v>
      </c>
      <c r="AG19" s="2">
        <f t="shared" si="8"/>
        <v>1997</v>
      </c>
      <c r="AH19" s="2">
        <f t="shared" si="8"/>
        <v>1998</v>
      </c>
      <c r="AI19" s="2">
        <f>W19</f>
        <v>1999</v>
      </c>
    </row>
    <row r="20" spans="1:35" ht="13.5">
      <c r="A20" s="1" t="s">
        <v>1</v>
      </c>
      <c r="B20">
        <v>1</v>
      </c>
      <c r="C20">
        <v>0</v>
      </c>
      <c r="D20">
        <v>1</v>
      </c>
      <c r="E20">
        <v>1</v>
      </c>
      <c r="F20">
        <v>8</v>
      </c>
      <c r="G20">
        <v>1</v>
      </c>
      <c r="H20">
        <v>3</v>
      </c>
      <c r="I20">
        <v>1</v>
      </c>
      <c r="J20">
        <v>2</v>
      </c>
      <c r="K20">
        <v>2</v>
      </c>
      <c r="M20" s="1" t="s">
        <v>1</v>
      </c>
      <c r="N20" s="2">
        <f aca="true" t="shared" si="9" ref="N20:W26">(B20/B$27)*100000</f>
        <v>17.1939477303989</v>
      </c>
      <c r="O20" s="2">
        <f t="shared" si="9"/>
        <v>0</v>
      </c>
      <c r="P20" s="2">
        <f t="shared" si="9"/>
        <v>15.22533495736906</v>
      </c>
      <c r="Q20" s="2">
        <f t="shared" si="9"/>
        <v>14.24298532972511</v>
      </c>
      <c r="R20" s="2">
        <f t="shared" si="9"/>
        <v>106.22759261718231</v>
      </c>
      <c r="S20" s="2">
        <f t="shared" si="9"/>
        <v>12.509382036527395</v>
      </c>
      <c r="T20" s="2">
        <f t="shared" si="9"/>
        <v>35.519772673454895</v>
      </c>
      <c r="U20" s="2">
        <f t="shared" si="9"/>
        <v>11.132138483802738</v>
      </c>
      <c r="V20" s="2">
        <f t="shared" si="9"/>
        <v>21.128248468201985</v>
      </c>
      <c r="W20" s="2">
        <f t="shared" si="9"/>
        <v>20.046106043900974</v>
      </c>
      <c r="Y20" s="1" t="s">
        <v>1</v>
      </c>
      <c r="Z20" s="2">
        <f aca="true" t="shared" si="10" ref="Z20:Z26">(N20+O20)/2</f>
        <v>8.59697386519945</v>
      </c>
      <c r="AA20" s="2">
        <f t="shared" si="8"/>
        <v>10.80642756258932</v>
      </c>
      <c r="AB20" s="2">
        <f t="shared" si="8"/>
        <v>9.822773429031392</v>
      </c>
      <c r="AC20" s="2">
        <f t="shared" si="8"/>
        <v>45.23197096809216</v>
      </c>
      <c r="AD20" s="2">
        <f t="shared" si="8"/>
        <v>44.326653327811606</v>
      </c>
      <c r="AE20" s="2">
        <f t="shared" si="8"/>
        <v>51.41891577572153</v>
      </c>
      <c r="AF20" s="2">
        <f t="shared" si="8"/>
        <v>19.720431064595008</v>
      </c>
      <c r="AG20" s="2">
        <f t="shared" si="8"/>
        <v>22.59338654181987</v>
      </c>
      <c r="AH20" s="2">
        <f t="shared" si="8"/>
        <v>17.4354976653019</v>
      </c>
      <c r="AI20" s="2">
        <f aca="true" t="shared" si="11" ref="AI20:AI26">(V20+W20)/2</f>
        <v>20.58717725605148</v>
      </c>
    </row>
    <row r="21" spans="1:35" ht="13.5">
      <c r="A21" s="1" t="s">
        <v>2</v>
      </c>
      <c r="B21">
        <v>0</v>
      </c>
      <c r="C21">
        <v>0</v>
      </c>
      <c r="D21">
        <v>3</v>
      </c>
      <c r="E21">
        <v>0</v>
      </c>
      <c r="F21">
        <v>0</v>
      </c>
      <c r="G21">
        <v>3</v>
      </c>
      <c r="H21">
        <v>0</v>
      </c>
      <c r="I21">
        <v>0</v>
      </c>
      <c r="J21">
        <v>2</v>
      </c>
      <c r="K21">
        <v>1</v>
      </c>
      <c r="M21" s="1" t="s">
        <v>2</v>
      </c>
      <c r="N21" s="2">
        <f t="shared" si="9"/>
        <v>0</v>
      </c>
      <c r="O21" s="2">
        <f t="shared" si="9"/>
        <v>0</v>
      </c>
      <c r="P21" s="2">
        <f t="shared" si="9"/>
        <v>45.676004872107185</v>
      </c>
      <c r="Q21" s="2">
        <f t="shared" si="9"/>
        <v>0</v>
      </c>
      <c r="R21" s="2">
        <f t="shared" si="9"/>
        <v>0</v>
      </c>
      <c r="S21" s="2">
        <f t="shared" si="9"/>
        <v>37.52814610958219</v>
      </c>
      <c r="T21" s="2">
        <f t="shared" si="9"/>
        <v>0</v>
      </c>
      <c r="U21" s="2">
        <f t="shared" si="9"/>
        <v>0</v>
      </c>
      <c r="V21" s="2">
        <f t="shared" si="9"/>
        <v>21.128248468201985</v>
      </c>
      <c r="W21" s="2">
        <f t="shared" si="9"/>
        <v>10.023053021950487</v>
      </c>
      <c r="Y21" s="1" t="s">
        <v>2</v>
      </c>
      <c r="Z21" s="2">
        <f t="shared" si="10"/>
        <v>0</v>
      </c>
      <c r="AA21" s="2">
        <f t="shared" si="8"/>
        <v>15.225334957369062</v>
      </c>
      <c r="AB21" s="2">
        <f t="shared" si="8"/>
        <v>15.225334957369062</v>
      </c>
      <c r="AC21" s="2">
        <f t="shared" si="8"/>
        <v>15.225334957369062</v>
      </c>
      <c r="AD21" s="2">
        <f t="shared" si="8"/>
        <v>12.509382036527397</v>
      </c>
      <c r="AE21" s="2">
        <f t="shared" si="8"/>
        <v>12.509382036527397</v>
      </c>
      <c r="AF21" s="2">
        <f t="shared" si="8"/>
        <v>12.509382036527397</v>
      </c>
      <c r="AG21" s="2">
        <f t="shared" si="8"/>
        <v>7.042749489400662</v>
      </c>
      <c r="AH21" s="2">
        <f t="shared" si="8"/>
        <v>10.383767163384157</v>
      </c>
      <c r="AI21" s="2">
        <f t="shared" si="11"/>
        <v>15.575650745076235</v>
      </c>
    </row>
    <row r="22" spans="1:35" ht="13.5">
      <c r="A22" s="1" t="s">
        <v>3</v>
      </c>
      <c r="B22">
        <v>1</v>
      </c>
      <c r="C22">
        <v>1</v>
      </c>
      <c r="D22">
        <v>0</v>
      </c>
      <c r="E22">
        <v>1</v>
      </c>
      <c r="F22">
        <v>1</v>
      </c>
      <c r="G22">
        <v>0</v>
      </c>
      <c r="H22">
        <v>1</v>
      </c>
      <c r="I22">
        <v>2</v>
      </c>
      <c r="J22">
        <v>0</v>
      </c>
      <c r="K22">
        <v>2</v>
      </c>
      <c r="M22" s="1" t="s">
        <v>3</v>
      </c>
      <c r="N22" s="2">
        <f t="shared" si="9"/>
        <v>17.1939477303989</v>
      </c>
      <c r="O22" s="2">
        <f t="shared" si="9"/>
        <v>16.118633139909736</v>
      </c>
      <c r="P22" s="2">
        <f t="shared" si="9"/>
        <v>0</v>
      </c>
      <c r="Q22" s="2">
        <f t="shared" si="9"/>
        <v>14.24298532972511</v>
      </c>
      <c r="R22" s="2">
        <f t="shared" si="9"/>
        <v>13.278449077147789</v>
      </c>
      <c r="S22" s="2">
        <f t="shared" si="9"/>
        <v>0</v>
      </c>
      <c r="T22" s="2">
        <f t="shared" si="9"/>
        <v>11.839924224484964</v>
      </c>
      <c r="U22" s="2">
        <f t="shared" si="9"/>
        <v>22.264276967605475</v>
      </c>
      <c r="V22" s="2">
        <f t="shared" si="9"/>
        <v>0</v>
      </c>
      <c r="W22" s="2">
        <f t="shared" si="9"/>
        <v>20.046106043900974</v>
      </c>
      <c r="Y22" s="1" t="s">
        <v>3</v>
      </c>
      <c r="Z22" s="2">
        <f t="shared" si="10"/>
        <v>16.656290435154318</v>
      </c>
      <c r="AA22" s="2">
        <f t="shared" si="8"/>
        <v>11.104193623436212</v>
      </c>
      <c r="AB22" s="2">
        <f t="shared" si="8"/>
        <v>10.120539489878283</v>
      </c>
      <c r="AC22" s="2">
        <f t="shared" si="8"/>
        <v>9.173811468957632</v>
      </c>
      <c r="AD22" s="2">
        <f t="shared" si="8"/>
        <v>9.173811468957632</v>
      </c>
      <c r="AE22" s="2">
        <f t="shared" si="8"/>
        <v>8.37279110054425</v>
      </c>
      <c r="AF22" s="2">
        <f t="shared" si="8"/>
        <v>11.368067064030148</v>
      </c>
      <c r="AG22" s="2">
        <f t="shared" si="8"/>
        <v>11.368067064030148</v>
      </c>
      <c r="AH22" s="2">
        <f t="shared" si="8"/>
        <v>14.103461003835482</v>
      </c>
      <c r="AI22" s="2">
        <f t="shared" si="11"/>
        <v>10.023053021950487</v>
      </c>
    </row>
    <row r="23" spans="1:35" ht="13.5">
      <c r="A23" s="1" t="s">
        <v>4</v>
      </c>
      <c r="B23">
        <v>1</v>
      </c>
      <c r="C23">
        <v>0</v>
      </c>
      <c r="D23">
        <v>0</v>
      </c>
      <c r="E23">
        <v>0</v>
      </c>
      <c r="F23">
        <v>0</v>
      </c>
      <c r="G23">
        <v>2</v>
      </c>
      <c r="H23">
        <v>1</v>
      </c>
      <c r="I23">
        <v>0</v>
      </c>
      <c r="J23">
        <v>0</v>
      </c>
      <c r="K23">
        <v>1</v>
      </c>
      <c r="M23" s="1" t="s">
        <v>4</v>
      </c>
      <c r="N23" s="2">
        <f t="shared" si="9"/>
        <v>17.1939477303989</v>
      </c>
      <c r="O23" s="2">
        <f t="shared" si="9"/>
        <v>0</v>
      </c>
      <c r="P23" s="2">
        <f t="shared" si="9"/>
        <v>0</v>
      </c>
      <c r="Q23" s="2">
        <f t="shared" si="9"/>
        <v>0</v>
      </c>
      <c r="R23" s="2">
        <f t="shared" si="9"/>
        <v>0</v>
      </c>
      <c r="S23" s="2">
        <f t="shared" si="9"/>
        <v>25.01876407305479</v>
      </c>
      <c r="T23" s="2">
        <f t="shared" si="9"/>
        <v>11.839924224484964</v>
      </c>
      <c r="U23" s="2">
        <f t="shared" si="9"/>
        <v>0</v>
      </c>
      <c r="V23" s="2">
        <f t="shared" si="9"/>
        <v>0</v>
      </c>
      <c r="W23" s="2">
        <f t="shared" si="9"/>
        <v>10.023053021950487</v>
      </c>
      <c r="Y23" s="1" t="s">
        <v>4</v>
      </c>
      <c r="Z23" s="2">
        <f t="shared" si="10"/>
        <v>8.59697386519945</v>
      </c>
      <c r="AA23" s="2">
        <f t="shared" si="8"/>
        <v>5.731315910132967</v>
      </c>
      <c r="AB23" s="2">
        <f t="shared" si="8"/>
        <v>0</v>
      </c>
      <c r="AC23" s="2">
        <f t="shared" si="8"/>
        <v>0</v>
      </c>
      <c r="AD23" s="2">
        <f t="shared" si="8"/>
        <v>8.339588024351597</v>
      </c>
      <c r="AE23" s="2">
        <f t="shared" si="8"/>
        <v>12.286229432513252</v>
      </c>
      <c r="AF23" s="2">
        <f t="shared" si="8"/>
        <v>12.286229432513252</v>
      </c>
      <c r="AG23" s="2">
        <f t="shared" si="8"/>
        <v>3.9466414081616548</v>
      </c>
      <c r="AH23" s="2">
        <f t="shared" si="8"/>
        <v>3.3410176739834956</v>
      </c>
      <c r="AI23" s="2">
        <f t="shared" si="11"/>
        <v>5.011526510975243</v>
      </c>
    </row>
    <row r="24" spans="1:35" ht="13.5">
      <c r="A24" s="1" t="s">
        <v>5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1</v>
      </c>
      <c r="I24">
        <v>0</v>
      </c>
      <c r="J24">
        <v>1</v>
      </c>
      <c r="K24">
        <v>0</v>
      </c>
      <c r="M24" s="1" t="s">
        <v>5</v>
      </c>
      <c r="N24" s="2">
        <f t="shared" si="9"/>
        <v>0</v>
      </c>
      <c r="O24" s="2">
        <f t="shared" si="9"/>
        <v>0</v>
      </c>
      <c r="P24" s="2">
        <f t="shared" si="9"/>
        <v>0</v>
      </c>
      <c r="Q24" s="2">
        <f t="shared" si="9"/>
        <v>0</v>
      </c>
      <c r="R24" s="2">
        <f t="shared" si="9"/>
        <v>0</v>
      </c>
      <c r="S24" s="2">
        <f t="shared" si="9"/>
        <v>12.509382036527395</v>
      </c>
      <c r="T24" s="2">
        <f t="shared" si="9"/>
        <v>11.839924224484964</v>
      </c>
      <c r="U24" s="2">
        <f t="shared" si="9"/>
        <v>0</v>
      </c>
      <c r="V24" s="2">
        <f t="shared" si="9"/>
        <v>10.564124234100992</v>
      </c>
      <c r="W24" s="2">
        <f t="shared" si="9"/>
        <v>0</v>
      </c>
      <c r="Y24" s="1" t="s">
        <v>5</v>
      </c>
      <c r="Z24" s="2">
        <f t="shared" si="10"/>
        <v>0</v>
      </c>
      <c r="AA24" s="2">
        <f t="shared" si="8"/>
        <v>0</v>
      </c>
      <c r="AB24" s="2">
        <f t="shared" si="8"/>
        <v>0</v>
      </c>
      <c r="AC24" s="2">
        <f t="shared" si="8"/>
        <v>0</v>
      </c>
      <c r="AD24" s="2">
        <f t="shared" si="8"/>
        <v>4.169794012175799</v>
      </c>
      <c r="AE24" s="2">
        <f t="shared" si="8"/>
        <v>8.116435420337453</v>
      </c>
      <c r="AF24" s="2">
        <f t="shared" si="8"/>
        <v>8.116435420337453</v>
      </c>
      <c r="AG24" s="2">
        <f t="shared" si="8"/>
        <v>7.468016152861985</v>
      </c>
      <c r="AH24" s="2">
        <f t="shared" si="8"/>
        <v>3.521374744700331</v>
      </c>
      <c r="AI24" s="2">
        <f t="shared" si="11"/>
        <v>5.282062117050496</v>
      </c>
    </row>
    <row r="25" spans="1:35" ht="13.5">
      <c r="A25" s="1" t="s">
        <v>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M25" s="1" t="s">
        <v>6</v>
      </c>
      <c r="N25" s="2">
        <f t="shared" si="9"/>
        <v>0</v>
      </c>
      <c r="O25" s="2">
        <f t="shared" si="9"/>
        <v>0</v>
      </c>
      <c r="P25" s="2">
        <f t="shared" si="9"/>
        <v>0</v>
      </c>
      <c r="Q25" s="2">
        <f t="shared" si="9"/>
        <v>0</v>
      </c>
      <c r="R25" s="2">
        <f t="shared" si="9"/>
        <v>0</v>
      </c>
      <c r="S25" s="2">
        <f t="shared" si="9"/>
        <v>0</v>
      </c>
      <c r="T25" s="2">
        <f t="shared" si="9"/>
        <v>0</v>
      </c>
      <c r="U25" s="2">
        <f t="shared" si="9"/>
        <v>0</v>
      </c>
      <c r="V25" s="2">
        <f t="shared" si="9"/>
        <v>0</v>
      </c>
      <c r="W25" s="2">
        <f t="shared" si="9"/>
        <v>0</v>
      </c>
      <c r="Y25" s="1" t="s">
        <v>6</v>
      </c>
      <c r="Z25" s="2">
        <f t="shared" si="10"/>
        <v>0</v>
      </c>
      <c r="AA25" s="2">
        <f t="shared" si="8"/>
        <v>0</v>
      </c>
      <c r="AB25" s="2">
        <f t="shared" si="8"/>
        <v>0</v>
      </c>
      <c r="AC25" s="2">
        <f t="shared" si="8"/>
        <v>0</v>
      </c>
      <c r="AD25" s="2">
        <f t="shared" si="8"/>
        <v>0</v>
      </c>
      <c r="AE25" s="2">
        <f t="shared" si="8"/>
        <v>0</v>
      </c>
      <c r="AF25" s="2">
        <f t="shared" si="8"/>
        <v>0</v>
      </c>
      <c r="AG25" s="2">
        <f t="shared" si="8"/>
        <v>0</v>
      </c>
      <c r="AH25" s="2">
        <f t="shared" si="8"/>
        <v>0</v>
      </c>
      <c r="AI25" s="2">
        <f t="shared" si="11"/>
        <v>0</v>
      </c>
    </row>
    <row r="26" spans="1:35" ht="13.5">
      <c r="A26" s="1" t="s">
        <v>7</v>
      </c>
      <c r="B26">
        <v>3</v>
      </c>
      <c r="C26">
        <v>1</v>
      </c>
      <c r="D26">
        <v>4</v>
      </c>
      <c r="E26">
        <v>2</v>
      </c>
      <c r="F26">
        <v>9</v>
      </c>
      <c r="G26">
        <v>7</v>
      </c>
      <c r="H26">
        <v>6</v>
      </c>
      <c r="I26">
        <v>3</v>
      </c>
      <c r="J26">
        <v>5</v>
      </c>
      <c r="K26">
        <v>6</v>
      </c>
      <c r="M26" t="s">
        <v>13</v>
      </c>
      <c r="N26" s="2">
        <f t="shared" si="9"/>
        <v>51.5818431911967</v>
      </c>
      <c r="O26" s="2">
        <f t="shared" si="9"/>
        <v>16.118633139909736</v>
      </c>
      <c r="P26" s="2">
        <f t="shared" si="9"/>
        <v>60.90133982947624</v>
      </c>
      <c r="Q26" s="2">
        <f t="shared" si="9"/>
        <v>28.48597065945022</v>
      </c>
      <c r="R26" s="2">
        <f t="shared" si="9"/>
        <v>119.50604169433011</v>
      </c>
      <c r="S26" s="2">
        <f t="shared" si="9"/>
        <v>87.56567425569177</v>
      </c>
      <c r="T26" s="2">
        <f t="shared" si="9"/>
        <v>71.03954534690979</v>
      </c>
      <c r="U26" s="2">
        <f t="shared" si="9"/>
        <v>33.39641545140822</v>
      </c>
      <c r="V26" s="2">
        <f t="shared" si="9"/>
        <v>52.82062117050497</v>
      </c>
      <c r="W26" s="2">
        <f t="shared" si="9"/>
        <v>60.13831813170292</v>
      </c>
      <c r="Y26" t="s">
        <v>13</v>
      </c>
      <c r="Z26" s="2">
        <f t="shared" si="10"/>
        <v>33.850238165553215</v>
      </c>
      <c r="AA26" s="2">
        <f t="shared" si="8"/>
        <v>42.86727205352756</v>
      </c>
      <c r="AB26" s="2">
        <f t="shared" si="8"/>
        <v>35.16864787627873</v>
      </c>
      <c r="AC26" s="2">
        <f t="shared" si="8"/>
        <v>69.63111739441887</v>
      </c>
      <c r="AD26" s="2">
        <f t="shared" si="8"/>
        <v>78.51922886982403</v>
      </c>
      <c r="AE26" s="2">
        <f t="shared" si="8"/>
        <v>92.7037537656439</v>
      </c>
      <c r="AF26" s="2">
        <f t="shared" si="8"/>
        <v>64.00054501800325</v>
      </c>
      <c r="AG26" s="2">
        <f t="shared" si="8"/>
        <v>52.418860656274326</v>
      </c>
      <c r="AH26" s="2">
        <f t="shared" si="8"/>
        <v>48.78511825120537</v>
      </c>
      <c r="AI26" s="2">
        <f t="shared" si="11"/>
        <v>56.47946965110394</v>
      </c>
    </row>
    <row r="27" spans="2:23" ht="12.75">
      <c r="B27">
        <v>5816</v>
      </c>
      <c r="C27">
        <v>6204</v>
      </c>
      <c r="D27">
        <v>6568</v>
      </c>
      <c r="E27">
        <v>7021</v>
      </c>
      <c r="F27">
        <v>7531</v>
      </c>
      <c r="G27">
        <v>7994</v>
      </c>
      <c r="H27">
        <v>8446</v>
      </c>
      <c r="I27">
        <v>8983</v>
      </c>
      <c r="J27">
        <v>9466</v>
      </c>
      <c r="K27">
        <v>9977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35" ht="13.5">
      <c r="A28" s="1" t="s">
        <v>14</v>
      </c>
      <c r="M28" t="s">
        <v>15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15</v>
      </c>
      <c r="Z28" s="2">
        <f>N28</f>
        <v>1990</v>
      </c>
      <c r="AA28" s="2">
        <f aca="true" t="shared" si="12" ref="AA28:AH35">(N28+O28+P28)/3</f>
        <v>1991</v>
      </c>
      <c r="AB28" s="2">
        <f t="shared" si="12"/>
        <v>1992</v>
      </c>
      <c r="AC28" s="2">
        <f t="shared" si="12"/>
        <v>1993</v>
      </c>
      <c r="AD28" s="2">
        <f t="shared" si="12"/>
        <v>1994</v>
      </c>
      <c r="AE28" s="2">
        <f t="shared" si="12"/>
        <v>1995</v>
      </c>
      <c r="AF28" s="2">
        <f t="shared" si="12"/>
        <v>1996</v>
      </c>
      <c r="AG28" s="2">
        <f t="shared" si="12"/>
        <v>1997</v>
      </c>
      <c r="AH28" s="2">
        <f t="shared" si="12"/>
        <v>1998</v>
      </c>
      <c r="AI28" s="2">
        <f>W28</f>
        <v>1999</v>
      </c>
    </row>
    <row r="29" spans="1:35" ht="13.5">
      <c r="A29" s="1" t="s">
        <v>1</v>
      </c>
      <c r="B29">
        <v>0</v>
      </c>
      <c r="C29">
        <v>2</v>
      </c>
      <c r="D29">
        <v>1</v>
      </c>
      <c r="E29">
        <v>3</v>
      </c>
      <c r="F29">
        <v>1</v>
      </c>
      <c r="G29">
        <v>0</v>
      </c>
      <c r="H29">
        <v>2</v>
      </c>
      <c r="I29">
        <v>2</v>
      </c>
      <c r="J29">
        <v>1</v>
      </c>
      <c r="K29">
        <v>3</v>
      </c>
      <c r="M29" s="1" t="s">
        <v>1</v>
      </c>
      <c r="N29" s="2">
        <f aca="true" t="shared" si="13" ref="N29:W35">(B29/B$36)*100000</f>
        <v>0</v>
      </c>
      <c r="O29" s="2">
        <f t="shared" si="13"/>
        <v>19.140587616039813</v>
      </c>
      <c r="P29" s="2">
        <f t="shared" si="13"/>
        <v>8.987956138774042</v>
      </c>
      <c r="Q29" s="2">
        <f t="shared" si="13"/>
        <v>25.14247401944351</v>
      </c>
      <c r="R29" s="2">
        <f t="shared" si="13"/>
        <v>7.966223213574445</v>
      </c>
      <c r="S29" s="2">
        <f t="shared" si="13"/>
        <v>0</v>
      </c>
      <c r="T29" s="2">
        <f t="shared" si="13"/>
        <v>14.628437682855472</v>
      </c>
      <c r="U29" s="2">
        <f t="shared" si="13"/>
        <v>14.029180695847364</v>
      </c>
      <c r="V29" s="2">
        <f t="shared" si="13"/>
        <v>6.825006825006826</v>
      </c>
      <c r="W29" s="2">
        <f t="shared" si="13"/>
        <v>19.546520719311964</v>
      </c>
      <c r="Y29" s="1" t="s">
        <v>1</v>
      </c>
      <c r="Z29" s="2">
        <f aca="true" t="shared" si="14" ref="Z29:Z35">(N29+O29)/2</f>
        <v>9.570293808019906</v>
      </c>
      <c r="AA29" s="2">
        <f t="shared" si="12"/>
        <v>9.376181251604619</v>
      </c>
      <c r="AB29" s="2">
        <f t="shared" si="12"/>
        <v>17.757005924752455</v>
      </c>
      <c r="AC29" s="2">
        <f t="shared" si="12"/>
        <v>14.03221779059733</v>
      </c>
      <c r="AD29" s="2">
        <f t="shared" si="12"/>
        <v>11.036232411005985</v>
      </c>
      <c r="AE29" s="2">
        <f t="shared" si="12"/>
        <v>7.5315536321433045</v>
      </c>
      <c r="AF29" s="2">
        <f t="shared" si="12"/>
        <v>9.552539459567612</v>
      </c>
      <c r="AG29" s="2">
        <f t="shared" si="12"/>
        <v>11.827541734569886</v>
      </c>
      <c r="AH29" s="2">
        <f t="shared" si="12"/>
        <v>13.46690274672205</v>
      </c>
      <c r="AI29" s="2">
        <f aca="true" t="shared" si="15" ref="AI29:AI35">(V29+W29)/2</f>
        <v>13.185763772159394</v>
      </c>
    </row>
    <row r="30" spans="1:35" ht="13.5">
      <c r="A30" s="1" t="s">
        <v>2</v>
      </c>
      <c r="B30">
        <v>1</v>
      </c>
      <c r="C30">
        <v>1</v>
      </c>
      <c r="D30">
        <v>0</v>
      </c>
      <c r="E30">
        <v>0</v>
      </c>
      <c r="F30">
        <v>2</v>
      </c>
      <c r="G30">
        <v>0</v>
      </c>
      <c r="H30">
        <v>1</v>
      </c>
      <c r="I30">
        <v>1</v>
      </c>
      <c r="J30">
        <v>2</v>
      </c>
      <c r="K30">
        <v>0</v>
      </c>
      <c r="M30" s="1" t="s">
        <v>2</v>
      </c>
      <c r="N30" s="2">
        <f t="shared" si="13"/>
        <v>10.13684744044602</v>
      </c>
      <c r="O30" s="2">
        <f t="shared" si="13"/>
        <v>9.570293808019906</v>
      </c>
      <c r="P30" s="2">
        <f t="shared" si="13"/>
        <v>0</v>
      </c>
      <c r="Q30" s="2">
        <f t="shared" si="13"/>
        <v>0</v>
      </c>
      <c r="R30" s="2">
        <f t="shared" si="13"/>
        <v>15.93244642714889</v>
      </c>
      <c r="S30" s="2">
        <f t="shared" si="13"/>
        <v>0</v>
      </c>
      <c r="T30" s="2">
        <f t="shared" si="13"/>
        <v>7.314218841427736</v>
      </c>
      <c r="U30" s="2">
        <f t="shared" si="13"/>
        <v>7.014590347923682</v>
      </c>
      <c r="V30" s="2">
        <f t="shared" si="13"/>
        <v>13.650013650013651</v>
      </c>
      <c r="W30" s="2">
        <f t="shared" si="13"/>
        <v>0</v>
      </c>
      <c r="Y30" s="1" t="s">
        <v>2</v>
      </c>
      <c r="Z30" s="2">
        <f t="shared" si="14"/>
        <v>9.853570624232963</v>
      </c>
      <c r="AA30" s="2">
        <f t="shared" si="12"/>
        <v>6.569047082821975</v>
      </c>
      <c r="AB30" s="2">
        <f t="shared" si="12"/>
        <v>3.1900979360066355</v>
      </c>
      <c r="AC30" s="2">
        <f t="shared" si="12"/>
        <v>5.310815475716296</v>
      </c>
      <c r="AD30" s="2">
        <f t="shared" si="12"/>
        <v>5.310815475716296</v>
      </c>
      <c r="AE30" s="2">
        <f t="shared" si="12"/>
        <v>7.748888422858875</v>
      </c>
      <c r="AF30" s="2">
        <f t="shared" si="12"/>
        <v>4.776269729783806</v>
      </c>
      <c r="AG30" s="2">
        <f t="shared" si="12"/>
        <v>9.326274279788356</v>
      </c>
      <c r="AH30" s="2">
        <f t="shared" si="12"/>
        <v>6.888201332645778</v>
      </c>
      <c r="AI30" s="2">
        <f t="shared" si="15"/>
        <v>6.825006825006826</v>
      </c>
    </row>
    <row r="31" spans="1:35" ht="13.5">
      <c r="A31" s="1" t="s">
        <v>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M31" s="1" t="s">
        <v>3</v>
      </c>
      <c r="N31" s="2">
        <f t="shared" si="13"/>
        <v>0</v>
      </c>
      <c r="O31" s="2">
        <f t="shared" si="13"/>
        <v>0</v>
      </c>
      <c r="P31" s="2">
        <f t="shared" si="13"/>
        <v>0</v>
      </c>
      <c r="Q31" s="2">
        <f t="shared" si="13"/>
        <v>0</v>
      </c>
      <c r="R31" s="2">
        <f t="shared" si="13"/>
        <v>0</v>
      </c>
      <c r="S31" s="2">
        <f t="shared" si="13"/>
        <v>0</v>
      </c>
      <c r="T31" s="2">
        <f t="shared" si="13"/>
        <v>0</v>
      </c>
      <c r="U31" s="2">
        <f t="shared" si="13"/>
        <v>0</v>
      </c>
      <c r="V31" s="2">
        <f t="shared" si="13"/>
        <v>0</v>
      </c>
      <c r="W31" s="2">
        <f t="shared" si="13"/>
        <v>6.515506906437321</v>
      </c>
      <c r="Y31" s="1" t="s">
        <v>3</v>
      </c>
      <c r="Z31" s="2">
        <f t="shared" si="14"/>
        <v>0</v>
      </c>
      <c r="AA31" s="2">
        <f t="shared" si="12"/>
        <v>0</v>
      </c>
      <c r="AB31" s="2">
        <f t="shared" si="12"/>
        <v>0</v>
      </c>
      <c r="AC31" s="2">
        <f t="shared" si="12"/>
        <v>0</v>
      </c>
      <c r="AD31" s="2">
        <f t="shared" si="12"/>
        <v>0</v>
      </c>
      <c r="AE31" s="2">
        <f t="shared" si="12"/>
        <v>0</v>
      </c>
      <c r="AF31" s="2">
        <f t="shared" si="12"/>
        <v>0</v>
      </c>
      <c r="AG31" s="2">
        <f t="shared" si="12"/>
        <v>0</v>
      </c>
      <c r="AH31" s="2">
        <f t="shared" si="12"/>
        <v>2.171835635479107</v>
      </c>
      <c r="AI31" s="2">
        <f t="shared" si="15"/>
        <v>3.2577534532186605</v>
      </c>
    </row>
    <row r="32" spans="1:35" ht="13.5">
      <c r="A32" s="1" t="s">
        <v>4</v>
      </c>
      <c r="B32">
        <v>0</v>
      </c>
      <c r="C32">
        <v>1</v>
      </c>
      <c r="D32">
        <v>2</v>
      </c>
      <c r="E32">
        <v>3</v>
      </c>
      <c r="F32">
        <v>4</v>
      </c>
      <c r="G32">
        <v>4</v>
      </c>
      <c r="H32">
        <v>1</v>
      </c>
      <c r="I32">
        <v>0</v>
      </c>
      <c r="J32">
        <v>2</v>
      </c>
      <c r="K32">
        <v>4</v>
      </c>
      <c r="M32" s="1" t="s">
        <v>4</v>
      </c>
      <c r="N32" s="2">
        <f t="shared" si="13"/>
        <v>0</v>
      </c>
      <c r="O32" s="2">
        <f t="shared" si="13"/>
        <v>9.570293808019906</v>
      </c>
      <c r="P32" s="2">
        <f t="shared" si="13"/>
        <v>17.975912277548083</v>
      </c>
      <c r="Q32" s="2">
        <f t="shared" si="13"/>
        <v>25.14247401944351</v>
      </c>
      <c r="R32" s="2">
        <f t="shared" si="13"/>
        <v>31.86489285429778</v>
      </c>
      <c r="S32" s="2">
        <f t="shared" si="13"/>
        <v>30.432136335970785</v>
      </c>
      <c r="T32" s="2">
        <f t="shared" si="13"/>
        <v>7.314218841427736</v>
      </c>
      <c r="U32" s="2">
        <f t="shared" si="13"/>
        <v>0</v>
      </c>
      <c r="V32" s="2">
        <f t="shared" si="13"/>
        <v>13.650013650013651</v>
      </c>
      <c r="W32" s="2">
        <f t="shared" si="13"/>
        <v>26.062027625749284</v>
      </c>
      <c r="Y32" s="1" t="s">
        <v>4</v>
      </c>
      <c r="Z32" s="2">
        <f t="shared" si="14"/>
        <v>4.785146904009953</v>
      </c>
      <c r="AA32" s="2">
        <f t="shared" si="12"/>
        <v>9.18206869518933</v>
      </c>
      <c r="AB32" s="2">
        <f t="shared" si="12"/>
        <v>17.562893368337168</v>
      </c>
      <c r="AC32" s="2">
        <f t="shared" si="12"/>
        <v>24.994426383763123</v>
      </c>
      <c r="AD32" s="2">
        <f t="shared" si="12"/>
        <v>29.146501069904023</v>
      </c>
      <c r="AE32" s="2">
        <f t="shared" si="12"/>
        <v>23.203749343898764</v>
      </c>
      <c r="AF32" s="2">
        <f t="shared" si="12"/>
        <v>12.582118392466173</v>
      </c>
      <c r="AG32" s="2">
        <f t="shared" si="12"/>
        <v>6.9880774971471284</v>
      </c>
      <c r="AH32" s="2">
        <f t="shared" si="12"/>
        <v>13.237347091920979</v>
      </c>
      <c r="AI32" s="2">
        <f t="shared" si="15"/>
        <v>19.856020637881468</v>
      </c>
    </row>
    <row r="33" spans="1:35" ht="13.5">
      <c r="A33" s="1" t="s">
        <v>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M33" s="1" t="s">
        <v>5</v>
      </c>
      <c r="N33" s="2">
        <f t="shared" si="13"/>
        <v>0</v>
      </c>
      <c r="O33" s="2">
        <f t="shared" si="13"/>
        <v>0</v>
      </c>
      <c r="P33" s="2">
        <f t="shared" si="13"/>
        <v>0</v>
      </c>
      <c r="Q33" s="2">
        <f t="shared" si="13"/>
        <v>0</v>
      </c>
      <c r="R33" s="2">
        <f t="shared" si="13"/>
        <v>0</v>
      </c>
      <c r="S33" s="2">
        <f t="shared" si="13"/>
        <v>0</v>
      </c>
      <c r="T33" s="2">
        <f t="shared" si="13"/>
        <v>0</v>
      </c>
      <c r="U33" s="2">
        <f t="shared" si="13"/>
        <v>0</v>
      </c>
      <c r="V33" s="2">
        <f t="shared" si="13"/>
        <v>0</v>
      </c>
      <c r="W33" s="2">
        <f t="shared" si="13"/>
        <v>6.515506906437321</v>
      </c>
      <c r="Y33" s="1" t="s">
        <v>5</v>
      </c>
      <c r="Z33" s="2">
        <f t="shared" si="14"/>
        <v>0</v>
      </c>
      <c r="AA33" s="2">
        <f t="shared" si="12"/>
        <v>0</v>
      </c>
      <c r="AB33" s="2">
        <f t="shared" si="12"/>
        <v>0</v>
      </c>
      <c r="AC33" s="2">
        <f t="shared" si="12"/>
        <v>0</v>
      </c>
      <c r="AD33" s="2">
        <f t="shared" si="12"/>
        <v>0</v>
      </c>
      <c r="AE33" s="2">
        <f t="shared" si="12"/>
        <v>0</v>
      </c>
      <c r="AF33" s="2">
        <f t="shared" si="12"/>
        <v>0</v>
      </c>
      <c r="AG33" s="2">
        <f t="shared" si="12"/>
        <v>0</v>
      </c>
      <c r="AH33" s="2">
        <f t="shared" si="12"/>
        <v>2.171835635479107</v>
      </c>
      <c r="AI33" s="2">
        <f t="shared" si="15"/>
        <v>3.2577534532186605</v>
      </c>
    </row>
    <row r="34" spans="1:35" ht="13.5">
      <c r="A34" s="1" t="s">
        <v>6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" t="s">
        <v>6</v>
      </c>
      <c r="N34" s="2">
        <f t="shared" si="13"/>
        <v>0</v>
      </c>
      <c r="O34" s="2">
        <f t="shared" si="13"/>
        <v>0</v>
      </c>
      <c r="P34" s="2">
        <f t="shared" si="13"/>
        <v>0</v>
      </c>
      <c r="Q34" s="2">
        <f t="shared" si="13"/>
        <v>8.380824673147838</v>
      </c>
      <c r="R34" s="2">
        <f t="shared" si="13"/>
        <v>0</v>
      </c>
      <c r="S34" s="2">
        <f t="shared" si="13"/>
        <v>0</v>
      </c>
      <c r="T34" s="2">
        <f t="shared" si="13"/>
        <v>0</v>
      </c>
      <c r="U34" s="2">
        <f t="shared" si="13"/>
        <v>0</v>
      </c>
      <c r="V34" s="2">
        <f t="shared" si="13"/>
        <v>0</v>
      </c>
      <c r="W34" s="2">
        <f t="shared" si="13"/>
        <v>0</v>
      </c>
      <c r="Y34" s="1" t="s">
        <v>6</v>
      </c>
      <c r="Z34" s="2">
        <f t="shared" si="14"/>
        <v>0</v>
      </c>
      <c r="AA34" s="2">
        <f t="shared" si="12"/>
        <v>0</v>
      </c>
      <c r="AB34" s="2">
        <f t="shared" si="12"/>
        <v>2.793608224382613</v>
      </c>
      <c r="AC34" s="2">
        <f t="shared" si="12"/>
        <v>2.793608224382613</v>
      </c>
      <c r="AD34" s="2">
        <f t="shared" si="12"/>
        <v>2.793608224382613</v>
      </c>
      <c r="AE34" s="2">
        <f t="shared" si="12"/>
        <v>0</v>
      </c>
      <c r="AF34" s="2">
        <f t="shared" si="12"/>
        <v>0</v>
      </c>
      <c r="AG34" s="2">
        <f t="shared" si="12"/>
        <v>0</v>
      </c>
      <c r="AH34" s="2">
        <f t="shared" si="12"/>
        <v>0</v>
      </c>
      <c r="AI34" s="2">
        <f t="shared" si="15"/>
        <v>0</v>
      </c>
    </row>
    <row r="35" spans="1:35" ht="13.5">
      <c r="A35" s="1" t="s">
        <v>7</v>
      </c>
      <c r="B35">
        <v>1</v>
      </c>
      <c r="C35">
        <v>4</v>
      </c>
      <c r="D35">
        <v>3</v>
      </c>
      <c r="E35">
        <v>7</v>
      </c>
      <c r="F35">
        <v>7</v>
      </c>
      <c r="G35">
        <v>4</v>
      </c>
      <c r="H35">
        <v>4</v>
      </c>
      <c r="I35">
        <v>3</v>
      </c>
      <c r="J35">
        <v>5</v>
      </c>
      <c r="K35">
        <v>9</v>
      </c>
      <c r="M35" t="s">
        <v>16</v>
      </c>
      <c r="N35" s="2">
        <f t="shared" si="13"/>
        <v>10.13684744044602</v>
      </c>
      <c r="O35" s="2">
        <f>(C35/C$36)*100000</f>
        <v>38.281175232079626</v>
      </c>
      <c r="P35" s="2">
        <f>(D35/D$36)*100000</f>
        <v>26.96386841632213</v>
      </c>
      <c r="Q35" s="2">
        <f>(E35/E$36)*100000</f>
        <v>58.66577271203486</v>
      </c>
      <c r="R35" s="2">
        <f>(F35/F$36)*100000</f>
        <v>55.763562495021105</v>
      </c>
      <c r="S35" s="2">
        <f>(G35/G$36)*100000</f>
        <v>30.432136335970785</v>
      </c>
      <c r="T35" s="2">
        <f t="shared" si="13"/>
        <v>29.256875365710943</v>
      </c>
      <c r="U35" s="2">
        <f>(I35/I$36)*100000</f>
        <v>21.04377104377104</v>
      </c>
      <c r="V35" s="2">
        <f t="shared" si="13"/>
        <v>34.12503412503413</v>
      </c>
      <c r="W35" s="2">
        <f>(K35/K$36)*100000</f>
        <v>58.63956215793589</v>
      </c>
      <c r="Y35" t="s">
        <v>16</v>
      </c>
      <c r="Z35" s="2">
        <f t="shared" si="14"/>
        <v>24.209011336262822</v>
      </c>
      <c r="AA35" s="2">
        <f t="shared" si="12"/>
        <v>25.12729702961592</v>
      </c>
      <c r="AB35" s="2">
        <f t="shared" si="12"/>
        <v>41.303605453478866</v>
      </c>
      <c r="AC35" s="2">
        <f t="shared" si="12"/>
        <v>47.13106787445937</v>
      </c>
      <c r="AD35" s="2">
        <f t="shared" si="12"/>
        <v>48.28715718100892</v>
      </c>
      <c r="AE35" s="2">
        <f t="shared" si="12"/>
        <v>38.48419139890094</v>
      </c>
      <c r="AF35" s="2">
        <f t="shared" si="12"/>
        <v>26.91092758181759</v>
      </c>
      <c r="AG35" s="2">
        <f t="shared" si="12"/>
        <v>28.141893511505373</v>
      </c>
      <c r="AH35" s="2">
        <f t="shared" si="12"/>
        <v>37.93612244224702</v>
      </c>
      <c r="AI35" s="2">
        <f t="shared" si="15"/>
        <v>46.38229814148501</v>
      </c>
    </row>
    <row r="36" spans="2:23" ht="12.75">
      <c r="B36">
        <v>9865</v>
      </c>
      <c r="C36">
        <v>10449</v>
      </c>
      <c r="D36">
        <v>11126</v>
      </c>
      <c r="E36">
        <v>11932</v>
      </c>
      <c r="F36">
        <v>12553</v>
      </c>
      <c r="G36">
        <v>13144</v>
      </c>
      <c r="H36">
        <v>13672</v>
      </c>
      <c r="I36">
        <v>14256</v>
      </c>
      <c r="J36">
        <v>14652</v>
      </c>
      <c r="K36">
        <v>15348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5:35" ht="13.5">
      <c r="Y37" s="1" t="s">
        <v>20</v>
      </c>
      <c r="Z37" s="2">
        <f>N37</f>
        <v>0</v>
      </c>
      <c r="AA37" s="2">
        <f aca="true" t="shared" si="16" ref="AA37:AH37">(N37+O37+P37)/3</f>
        <v>0</v>
      </c>
      <c r="AB37" s="2">
        <f t="shared" si="16"/>
        <v>0</v>
      </c>
      <c r="AC37" s="2">
        <f t="shared" si="16"/>
        <v>0</v>
      </c>
      <c r="AD37" s="2">
        <f t="shared" si="16"/>
        <v>0</v>
      </c>
      <c r="AE37" s="2">
        <f t="shared" si="16"/>
        <v>0</v>
      </c>
      <c r="AF37" s="2">
        <f t="shared" si="16"/>
        <v>0</v>
      </c>
      <c r="AG37" s="2">
        <f t="shared" si="16"/>
        <v>0</v>
      </c>
      <c r="AH37" s="2">
        <f t="shared" si="16"/>
        <v>0</v>
      </c>
      <c r="AI37" s="2">
        <f>W37</f>
        <v>0</v>
      </c>
    </row>
    <row r="38" spans="1:35" ht="13.5">
      <c r="A38" s="1" t="s">
        <v>17</v>
      </c>
      <c r="Y38" s="1" t="s">
        <v>1</v>
      </c>
      <c r="Z38" s="2">
        <f>Z11/Z2</f>
        <v>41.72209833454734</v>
      </c>
      <c r="AA38" s="2">
        <f aca="true" t="shared" si="17" ref="AA38:AI38">AA11/AA2</f>
        <v>48.881069731256005</v>
      </c>
      <c r="AB38" s="2">
        <f t="shared" si="17"/>
        <v>47.736766634611136</v>
      </c>
      <c r="AC38" s="2">
        <f t="shared" si="17"/>
        <v>41.86937981102883</v>
      </c>
      <c r="AD38" s="2">
        <f t="shared" si="17"/>
        <v>38.19546216702303</v>
      </c>
      <c r="AE38" s="2">
        <f t="shared" si="17"/>
        <v>41.56429542373798</v>
      </c>
      <c r="AF38" s="2">
        <f t="shared" si="17"/>
        <v>53.3008657694829</v>
      </c>
      <c r="AG38" s="2">
        <f t="shared" si="17"/>
        <v>60.81442788785898</v>
      </c>
      <c r="AH38" s="2">
        <f t="shared" si="17"/>
        <v>51.066252083931744</v>
      </c>
      <c r="AI38" s="2">
        <f t="shared" si="17"/>
        <v>47.64036138279137</v>
      </c>
    </row>
    <row r="39" spans="25:35" ht="13.5">
      <c r="Y39" s="1" t="s">
        <v>2</v>
      </c>
      <c r="Z39" s="2">
        <f aca="true" t="shared" si="18" ref="Z39:AI44">Z12/Z3</f>
        <v>20.201634556784125</v>
      </c>
      <c r="AA39" s="2">
        <f t="shared" si="18"/>
        <v>20.948269013094553</v>
      </c>
      <c r="AB39" s="2">
        <f t="shared" si="18"/>
        <v>17.006401388038746</v>
      </c>
      <c r="AC39" s="2">
        <f t="shared" si="18"/>
        <v>19.29663560696575</v>
      </c>
      <c r="AD39" s="2">
        <f t="shared" si="18"/>
        <v>18.50176613091701</v>
      </c>
      <c r="AE39" s="2">
        <f t="shared" si="18"/>
        <v>31.251369662309035</v>
      </c>
      <c r="AF39" s="2">
        <f t="shared" si="18"/>
        <v>46.19254019304803</v>
      </c>
      <c r="AG39" s="2">
        <f t="shared" si="18"/>
        <v>41.38257842787543</v>
      </c>
      <c r="AH39" s="2">
        <f t="shared" si="18"/>
        <v>35.6399061202879</v>
      </c>
      <c r="AI39" s="2">
        <f t="shared" si="18"/>
        <v>28.195626125547278</v>
      </c>
    </row>
    <row r="40" spans="25:35" ht="13.5">
      <c r="Y40" s="1" t="s">
        <v>3</v>
      </c>
      <c r="Z40" s="2">
        <f t="shared" si="18"/>
        <v>28.87031182796456</v>
      </c>
      <c r="AA40" s="2">
        <f t="shared" si="18"/>
        <v>26.121088590387696</v>
      </c>
      <c r="AB40" s="2">
        <f t="shared" si="18"/>
        <v>32.465673721956435</v>
      </c>
      <c r="AC40" s="2">
        <f t="shared" si="18"/>
        <v>46.50875046911717</v>
      </c>
      <c r="AD40" s="2">
        <f t="shared" si="18"/>
        <v>99.40515542924759</v>
      </c>
      <c r="AE40" s="2">
        <f t="shared" si="18"/>
        <v>207.7407875262544</v>
      </c>
      <c r="AF40" s="2">
        <f t="shared" si="18"/>
        <v>286.9846136013713</v>
      </c>
      <c r="AG40" s="2">
        <f t="shared" si="18"/>
        <v>172.78743561997618</v>
      </c>
      <c r="AH40" s="2">
        <f t="shared" si="18"/>
        <v>163.38412992725526</v>
      </c>
      <c r="AI40" s="2">
        <f t="shared" si="18"/>
        <v>154.2801532892244</v>
      </c>
    </row>
    <row r="41" spans="25:35" ht="13.5">
      <c r="Y41" s="1" t="s">
        <v>4</v>
      </c>
      <c r="Z41" s="2">
        <f t="shared" si="18"/>
        <v>27.162858461068016</v>
      </c>
      <c r="AA41" s="2">
        <f t="shared" si="18"/>
        <v>24.82316136881631</v>
      </c>
      <c r="AB41" s="2">
        <f t="shared" si="18"/>
        <v>23.20132275188575</v>
      </c>
      <c r="AC41" s="2">
        <f t="shared" si="18"/>
        <v>26.21984015409744</v>
      </c>
      <c r="AD41" s="2">
        <f t="shared" si="18"/>
        <v>27.897668671693094</v>
      </c>
      <c r="AE41" s="2">
        <f t="shared" si="18"/>
        <v>27.520207492841866</v>
      </c>
      <c r="AF41" s="2">
        <f t="shared" si="18"/>
        <v>29.395663083714336</v>
      </c>
      <c r="AG41" s="2">
        <f t="shared" si="18"/>
        <v>30.340023230997254</v>
      </c>
      <c r="AH41" s="2">
        <f t="shared" si="18"/>
        <v>31.619679665985508</v>
      </c>
      <c r="AI41" s="2">
        <f t="shared" si="18"/>
        <v>30.4542252185321</v>
      </c>
    </row>
    <row r="42" spans="25:35" ht="13.5">
      <c r="Y42" s="1" t="s">
        <v>5</v>
      </c>
      <c r="Z42" s="2">
        <f t="shared" si="18"/>
        <v>48.546534153344965</v>
      </c>
      <c r="AA42" s="2">
        <f t="shared" si="18"/>
        <v>31.888299167258232</v>
      </c>
      <c r="AB42" s="2">
        <f t="shared" si="18"/>
        <v>32.42497547868763</v>
      </c>
      <c r="AC42" s="2">
        <f t="shared" si="18"/>
        <v>21.866467297821465</v>
      </c>
      <c r="AD42" s="2">
        <f t="shared" si="18"/>
        <v>24.489988877776778</v>
      </c>
      <c r="AE42" s="2">
        <f t="shared" si="18"/>
        <v>22.816054385130332</v>
      </c>
      <c r="AF42" s="2">
        <f t="shared" si="18"/>
        <v>33.52174046320188</v>
      </c>
      <c r="AG42" s="2">
        <f t="shared" si="18"/>
        <v>32.362969261558725</v>
      </c>
      <c r="AH42" s="2">
        <f t="shared" si="18"/>
        <v>36.59645071116722</v>
      </c>
      <c r="AI42" s="2">
        <f t="shared" si="18"/>
        <v>34.15604165229452</v>
      </c>
    </row>
    <row r="43" spans="25:35" ht="13.5">
      <c r="Y43" s="1" t="s">
        <v>6</v>
      </c>
      <c r="Z43" s="2" t="e">
        <f t="shared" si="18"/>
        <v>#DIV/0!</v>
      </c>
      <c r="AA43" s="2" t="e">
        <f t="shared" si="18"/>
        <v>#DIV/0!</v>
      </c>
      <c r="AB43" s="2" t="e">
        <f t="shared" si="18"/>
        <v>#DIV/0!</v>
      </c>
      <c r="AC43" s="2">
        <f t="shared" si="18"/>
        <v>60.86729528717617</v>
      </c>
      <c r="AD43" s="2">
        <f t="shared" si="18"/>
        <v>14.513548954960143</v>
      </c>
      <c r="AE43" s="2">
        <f t="shared" si="18"/>
        <v>7.3220997110139585</v>
      </c>
      <c r="AF43" s="2">
        <f t="shared" si="18"/>
        <v>6.580088203293704</v>
      </c>
      <c r="AG43" s="2">
        <f t="shared" si="18"/>
        <v>8.789465301802956</v>
      </c>
      <c r="AH43" s="2">
        <f t="shared" si="18"/>
        <v>8.858938696108948</v>
      </c>
      <c r="AI43" s="2">
        <f t="shared" si="18"/>
        <v>5.274045563453803</v>
      </c>
    </row>
    <row r="44" spans="25:35" ht="13.5">
      <c r="Y44" s="1" t="s">
        <v>22</v>
      </c>
      <c r="Z44" s="2">
        <f t="shared" si="18"/>
        <v>29.973177741527735</v>
      </c>
      <c r="AA44" s="2">
        <f t="shared" si="18"/>
        <v>30.34127490150636</v>
      </c>
      <c r="AB44" s="2">
        <f t="shared" si="18"/>
        <v>29.20124519005538</v>
      </c>
      <c r="AC44" s="2">
        <f t="shared" si="18"/>
        <v>29.534647670694387</v>
      </c>
      <c r="AD44" s="2">
        <f t="shared" si="18"/>
        <v>31.94405539149879</v>
      </c>
      <c r="AE44" s="2">
        <f t="shared" si="18"/>
        <v>38.02742438402264</v>
      </c>
      <c r="AF44" s="2">
        <f t="shared" si="18"/>
        <v>48.28713357835267</v>
      </c>
      <c r="AG44" s="2">
        <f t="shared" si="18"/>
        <v>48.547244749876214</v>
      </c>
      <c r="AH44" s="2">
        <f t="shared" si="18"/>
        <v>45.770472176656455</v>
      </c>
      <c r="AI44" s="2">
        <f t="shared" si="18"/>
        <v>42.13992127631335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Y31">
      <selection activeCell="Y54" sqref="Y54"/>
    </sheetView>
  </sheetViews>
  <sheetFormatPr defaultColWidth="9.140625" defaultRowHeight="12.75"/>
  <cols>
    <col min="1" max="1" width="22.140625" style="0" customWidth="1"/>
    <col min="13" max="13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 t="s">
        <v>19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11</v>
      </c>
      <c r="C2">
        <v>9</v>
      </c>
      <c r="D2">
        <v>11</v>
      </c>
      <c r="E2">
        <v>11</v>
      </c>
      <c r="F2">
        <v>23</v>
      </c>
      <c r="G2">
        <v>32</v>
      </c>
      <c r="H2">
        <v>28</v>
      </c>
      <c r="I2">
        <v>41</v>
      </c>
      <c r="J2">
        <v>33</v>
      </c>
      <c r="K2">
        <v>33</v>
      </c>
      <c r="M2" s="1" t="s">
        <v>1</v>
      </c>
      <c r="N2" s="2">
        <f aca="true" t="shared" si="0" ref="N2:W8">(B2/B$9)*100000</f>
        <v>9.426766876055154</v>
      </c>
      <c r="O2" s="2">
        <f t="shared" si="0"/>
        <v>7.577033170567435</v>
      </c>
      <c r="P2" s="2">
        <f t="shared" si="0"/>
        <v>9.134771090940799</v>
      </c>
      <c r="Q2" s="2">
        <f t="shared" si="0"/>
        <v>9.031050393261195</v>
      </c>
      <c r="R2" s="2">
        <f t="shared" si="0"/>
        <v>18.766471658548127</v>
      </c>
      <c r="S2" s="2">
        <f t="shared" si="0"/>
        <v>25.85503405592767</v>
      </c>
      <c r="T2" s="2">
        <f t="shared" si="0"/>
        <v>22.39283429302623</v>
      </c>
      <c r="U2" s="2">
        <f t="shared" si="0"/>
        <v>32.56216593997443</v>
      </c>
      <c r="V2" s="2">
        <f t="shared" si="0"/>
        <v>26.05112335601623</v>
      </c>
      <c r="W2" s="2">
        <f t="shared" si="0"/>
        <v>25.82685053297228</v>
      </c>
      <c r="Y2" s="1" t="s">
        <v>1</v>
      </c>
      <c r="Z2" s="2">
        <f aca="true" t="shared" si="1" ref="Z2:Z8">(N2+O2)/2</f>
        <v>8.501900023311295</v>
      </c>
      <c r="AA2" s="2">
        <f aca="true" t="shared" si="2" ref="AA2:AH8">(N2+O2+P2)/3</f>
        <v>8.712857045854463</v>
      </c>
      <c r="AB2" s="2">
        <f t="shared" si="2"/>
        <v>8.580951551589811</v>
      </c>
      <c r="AC2" s="2">
        <f t="shared" si="2"/>
        <v>12.310764380916707</v>
      </c>
      <c r="AD2" s="2">
        <f t="shared" si="2"/>
        <v>17.884185369245667</v>
      </c>
      <c r="AE2" s="2">
        <f t="shared" si="2"/>
        <v>22.33811333583401</v>
      </c>
      <c r="AF2" s="2">
        <f t="shared" si="2"/>
        <v>26.936678096309446</v>
      </c>
      <c r="AG2" s="2">
        <f t="shared" si="2"/>
        <v>27.002041196338965</v>
      </c>
      <c r="AH2" s="2">
        <f t="shared" si="2"/>
        <v>28.14671327632098</v>
      </c>
      <c r="AI2" s="2">
        <f aca="true" t="shared" si="3" ref="AI2:AI8">(V2+W2)/2</f>
        <v>25.938986944494253</v>
      </c>
    </row>
    <row r="3" spans="1:35" ht="13.5">
      <c r="A3" s="1" t="s">
        <v>2</v>
      </c>
      <c r="B3">
        <v>17</v>
      </c>
      <c r="C3">
        <v>22</v>
      </c>
      <c r="D3">
        <v>13</v>
      </c>
      <c r="E3">
        <v>8</v>
      </c>
      <c r="F3">
        <v>15</v>
      </c>
      <c r="G3">
        <v>9</v>
      </c>
      <c r="H3">
        <v>9</v>
      </c>
      <c r="I3">
        <v>8</v>
      </c>
      <c r="J3">
        <v>19</v>
      </c>
      <c r="K3">
        <v>9</v>
      </c>
      <c r="M3" s="1" t="s">
        <v>2</v>
      </c>
      <c r="N3" s="2">
        <f t="shared" si="0"/>
        <v>14.568639717539787</v>
      </c>
      <c r="O3" s="2">
        <f t="shared" si="0"/>
        <v>18.521636639164843</v>
      </c>
      <c r="P3" s="2">
        <f t="shared" si="0"/>
        <v>10.795638562020944</v>
      </c>
      <c r="Q3" s="2">
        <f t="shared" si="0"/>
        <v>6.568036649644505</v>
      </c>
      <c r="R3" s="2">
        <f t="shared" si="0"/>
        <v>12.239003255574865</v>
      </c>
      <c r="S3" s="2">
        <f t="shared" si="0"/>
        <v>7.271728328229657</v>
      </c>
      <c r="T3" s="2">
        <f t="shared" si="0"/>
        <v>7.197696737044146</v>
      </c>
      <c r="U3" s="2">
        <f t="shared" si="0"/>
        <v>6.353593354141352</v>
      </c>
      <c r="V3" s="2">
        <f t="shared" si="0"/>
        <v>14.999131629221464</v>
      </c>
      <c r="W3" s="2">
        <f t="shared" si="0"/>
        <v>7.043686508992439</v>
      </c>
      <c r="Y3" s="1" t="s">
        <v>2</v>
      </c>
      <c r="Z3" s="2">
        <f t="shared" si="1"/>
        <v>16.545138178352314</v>
      </c>
      <c r="AA3" s="2">
        <f t="shared" si="2"/>
        <v>14.628638306241859</v>
      </c>
      <c r="AB3" s="2">
        <f t="shared" si="2"/>
        <v>11.961770616943431</v>
      </c>
      <c r="AC3" s="2">
        <f t="shared" si="2"/>
        <v>9.867559489080104</v>
      </c>
      <c r="AD3" s="2">
        <f t="shared" si="2"/>
        <v>8.692922744483008</v>
      </c>
      <c r="AE3" s="2">
        <f t="shared" si="2"/>
        <v>8.902809440282889</v>
      </c>
      <c r="AF3" s="2">
        <f t="shared" si="2"/>
        <v>6.941006139805052</v>
      </c>
      <c r="AG3" s="2">
        <f t="shared" si="2"/>
        <v>9.516807240135654</v>
      </c>
      <c r="AH3" s="2">
        <f t="shared" si="2"/>
        <v>9.465470497451753</v>
      </c>
      <c r="AI3" s="2">
        <f t="shared" si="3"/>
        <v>11.021409069106952</v>
      </c>
    </row>
    <row r="4" spans="1:35" ht="13.5">
      <c r="A4" s="1" t="s">
        <v>3</v>
      </c>
      <c r="B4">
        <v>7</v>
      </c>
      <c r="C4">
        <v>3</v>
      </c>
      <c r="D4">
        <v>10</v>
      </c>
      <c r="E4">
        <v>8</v>
      </c>
      <c r="F4">
        <v>5</v>
      </c>
      <c r="G4">
        <v>9</v>
      </c>
      <c r="H4">
        <v>3</v>
      </c>
      <c r="I4">
        <v>7</v>
      </c>
      <c r="J4">
        <v>12</v>
      </c>
      <c r="K4">
        <v>8</v>
      </c>
      <c r="M4" s="1" t="s">
        <v>3</v>
      </c>
      <c r="N4" s="2">
        <f t="shared" si="0"/>
        <v>5.998851648398735</v>
      </c>
      <c r="O4" s="2">
        <f t="shared" si="0"/>
        <v>2.5256777235224783</v>
      </c>
      <c r="P4" s="2">
        <f t="shared" si="0"/>
        <v>8.304337355400726</v>
      </c>
      <c r="Q4" s="2">
        <f t="shared" si="0"/>
        <v>6.568036649644505</v>
      </c>
      <c r="R4" s="2">
        <f t="shared" si="0"/>
        <v>4.079667751858288</v>
      </c>
      <c r="S4" s="2">
        <f t="shared" si="0"/>
        <v>7.271728328229657</v>
      </c>
      <c r="T4" s="2">
        <f t="shared" si="0"/>
        <v>2.399232245681382</v>
      </c>
      <c r="U4" s="2">
        <f t="shared" si="0"/>
        <v>5.559394184873683</v>
      </c>
      <c r="V4" s="2">
        <f t="shared" si="0"/>
        <v>9.473135765824084</v>
      </c>
      <c r="W4" s="2">
        <f t="shared" si="0"/>
        <v>6.261054674659946</v>
      </c>
      <c r="Y4" s="1" t="s">
        <v>3</v>
      </c>
      <c r="Z4" s="2">
        <f t="shared" si="1"/>
        <v>4.262264685960607</v>
      </c>
      <c r="AA4" s="2">
        <f t="shared" si="2"/>
        <v>5.609622242440646</v>
      </c>
      <c r="AB4" s="2">
        <f t="shared" si="2"/>
        <v>5.799350576189236</v>
      </c>
      <c r="AC4" s="2">
        <f t="shared" si="2"/>
        <v>6.317347252301173</v>
      </c>
      <c r="AD4" s="2">
        <f t="shared" si="2"/>
        <v>5.97314424324415</v>
      </c>
      <c r="AE4" s="2">
        <f t="shared" si="2"/>
        <v>4.583542775256443</v>
      </c>
      <c r="AF4" s="2">
        <f t="shared" si="2"/>
        <v>5.076784919594907</v>
      </c>
      <c r="AG4" s="2">
        <f t="shared" si="2"/>
        <v>5.810587398793049</v>
      </c>
      <c r="AH4" s="2">
        <f t="shared" si="2"/>
        <v>7.097861541785904</v>
      </c>
      <c r="AI4" s="2">
        <f t="shared" si="3"/>
        <v>7.867095220242016</v>
      </c>
    </row>
    <row r="5" spans="1:35" ht="13.5">
      <c r="A5" s="1" t="s">
        <v>4</v>
      </c>
      <c r="B5">
        <v>15</v>
      </c>
      <c r="C5">
        <v>16</v>
      </c>
      <c r="D5">
        <v>14</v>
      </c>
      <c r="E5">
        <v>7</v>
      </c>
      <c r="F5">
        <v>14</v>
      </c>
      <c r="G5">
        <v>9</v>
      </c>
      <c r="H5">
        <v>6</v>
      </c>
      <c r="I5">
        <v>15</v>
      </c>
      <c r="J5">
        <v>24</v>
      </c>
      <c r="K5">
        <v>18</v>
      </c>
      <c r="M5" s="1" t="s">
        <v>4</v>
      </c>
      <c r="N5" s="2">
        <f t="shared" si="0"/>
        <v>12.854682103711577</v>
      </c>
      <c r="O5" s="2">
        <f t="shared" si="0"/>
        <v>13.470281192119886</v>
      </c>
      <c r="P5" s="2">
        <f t="shared" si="0"/>
        <v>11.626072297561016</v>
      </c>
      <c r="Q5" s="2">
        <f t="shared" si="0"/>
        <v>5.747032068438942</v>
      </c>
      <c r="R5" s="2">
        <f t="shared" si="0"/>
        <v>11.423069705203208</v>
      </c>
      <c r="S5" s="2">
        <f t="shared" si="0"/>
        <v>7.271728328229657</v>
      </c>
      <c r="T5" s="2">
        <f t="shared" si="0"/>
        <v>4.798464491362764</v>
      </c>
      <c r="U5" s="2">
        <f t="shared" si="0"/>
        <v>11.912987539015035</v>
      </c>
      <c r="V5" s="2">
        <f t="shared" si="0"/>
        <v>18.94627153164817</v>
      </c>
      <c r="W5" s="2">
        <f t="shared" si="0"/>
        <v>14.087373017984879</v>
      </c>
      <c r="Y5" s="1" t="s">
        <v>4</v>
      </c>
      <c r="Z5" s="2">
        <f t="shared" si="1"/>
        <v>13.162481647915731</v>
      </c>
      <c r="AA5" s="2">
        <f t="shared" si="2"/>
        <v>12.650345197797492</v>
      </c>
      <c r="AB5" s="2">
        <f t="shared" si="2"/>
        <v>10.281128519373281</v>
      </c>
      <c r="AC5" s="2">
        <f t="shared" si="2"/>
        <v>9.598724690401054</v>
      </c>
      <c r="AD5" s="2">
        <f t="shared" si="2"/>
        <v>8.147276700623935</v>
      </c>
      <c r="AE5" s="2">
        <f t="shared" si="2"/>
        <v>7.83108750826521</v>
      </c>
      <c r="AF5" s="2">
        <f t="shared" si="2"/>
        <v>7.994393452869152</v>
      </c>
      <c r="AG5" s="2">
        <f t="shared" si="2"/>
        <v>11.885907854008655</v>
      </c>
      <c r="AH5" s="2">
        <f t="shared" si="2"/>
        <v>14.982210696216027</v>
      </c>
      <c r="AI5" s="2">
        <f t="shared" si="3"/>
        <v>16.516822274816523</v>
      </c>
    </row>
    <row r="6" spans="1:35" ht="13.5">
      <c r="A6" s="1" t="s">
        <v>5</v>
      </c>
      <c r="B6">
        <v>6</v>
      </c>
      <c r="C6">
        <v>4</v>
      </c>
      <c r="D6">
        <v>11</v>
      </c>
      <c r="E6">
        <v>7</v>
      </c>
      <c r="F6">
        <v>22</v>
      </c>
      <c r="G6">
        <v>13</v>
      </c>
      <c r="H6">
        <v>9</v>
      </c>
      <c r="I6">
        <v>28</v>
      </c>
      <c r="J6">
        <v>27</v>
      </c>
      <c r="K6">
        <v>32</v>
      </c>
      <c r="M6" s="1" t="s">
        <v>5</v>
      </c>
      <c r="N6" s="2">
        <f t="shared" si="0"/>
        <v>5.14187284148463</v>
      </c>
      <c r="O6" s="2">
        <f t="shared" si="0"/>
        <v>3.3675702980299715</v>
      </c>
      <c r="P6" s="2">
        <f t="shared" si="0"/>
        <v>9.134771090940799</v>
      </c>
      <c r="Q6" s="2">
        <f t="shared" si="0"/>
        <v>5.747032068438942</v>
      </c>
      <c r="R6" s="2">
        <f t="shared" si="0"/>
        <v>17.95053810817647</v>
      </c>
      <c r="S6" s="2">
        <f t="shared" si="0"/>
        <v>10.503607585220616</v>
      </c>
      <c r="T6" s="2">
        <f t="shared" si="0"/>
        <v>7.197696737044146</v>
      </c>
      <c r="U6" s="2">
        <f t="shared" si="0"/>
        <v>22.23757673949473</v>
      </c>
      <c r="V6" s="2">
        <f t="shared" si="0"/>
        <v>21.31455547310419</v>
      </c>
      <c r="W6" s="2">
        <f t="shared" si="0"/>
        <v>25.044218698639785</v>
      </c>
      <c r="Y6" s="1" t="s">
        <v>5</v>
      </c>
      <c r="Z6" s="2">
        <f t="shared" si="1"/>
        <v>4.254721569757301</v>
      </c>
      <c r="AA6" s="2">
        <f t="shared" si="2"/>
        <v>5.881404743485134</v>
      </c>
      <c r="AB6" s="2">
        <f t="shared" si="2"/>
        <v>6.0831244858032365</v>
      </c>
      <c r="AC6" s="2">
        <f t="shared" si="2"/>
        <v>10.94411375585207</v>
      </c>
      <c r="AD6" s="2">
        <f t="shared" si="2"/>
        <v>11.400392587278676</v>
      </c>
      <c r="AE6" s="2">
        <f t="shared" si="2"/>
        <v>11.883947476813745</v>
      </c>
      <c r="AF6" s="2">
        <f t="shared" si="2"/>
        <v>13.312960353919829</v>
      </c>
      <c r="AG6" s="2">
        <f t="shared" si="2"/>
        <v>16.91660964988102</v>
      </c>
      <c r="AH6" s="2">
        <f t="shared" si="2"/>
        <v>22.865450303746233</v>
      </c>
      <c r="AI6" s="2">
        <f t="shared" si="3"/>
        <v>23.179387085871987</v>
      </c>
    </row>
    <row r="7" spans="1:35" ht="13.5">
      <c r="A7" s="1" t="s">
        <v>6</v>
      </c>
      <c r="B7">
        <v>0</v>
      </c>
      <c r="C7">
        <v>3</v>
      </c>
      <c r="D7">
        <v>0</v>
      </c>
      <c r="E7">
        <v>1</v>
      </c>
      <c r="F7">
        <v>0</v>
      </c>
      <c r="G7">
        <v>3</v>
      </c>
      <c r="H7">
        <v>0</v>
      </c>
      <c r="I7">
        <v>2</v>
      </c>
      <c r="J7">
        <v>2</v>
      </c>
      <c r="K7">
        <v>1</v>
      </c>
      <c r="M7" s="1" t="s">
        <v>6</v>
      </c>
      <c r="N7" s="2">
        <f t="shared" si="0"/>
        <v>0</v>
      </c>
      <c r="O7" s="2">
        <f t="shared" si="0"/>
        <v>2.5256777235224783</v>
      </c>
      <c r="P7" s="2">
        <f t="shared" si="0"/>
        <v>0</v>
      </c>
      <c r="Q7" s="2">
        <f t="shared" si="0"/>
        <v>0.8210045812055631</v>
      </c>
      <c r="R7" s="2">
        <f t="shared" si="0"/>
        <v>0</v>
      </c>
      <c r="S7" s="2">
        <f t="shared" si="0"/>
        <v>2.423909442743219</v>
      </c>
      <c r="T7" s="2">
        <f t="shared" si="0"/>
        <v>0</v>
      </c>
      <c r="U7" s="2">
        <f t="shared" si="0"/>
        <v>1.588398338535338</v>
      </c>
      <c r="V7" s="2">
        <f t="shared" si="0"/>
        <v>1.5788559609706805</v>
      </c>
      <c r="W7" s="2">
        <f t="shared" si="0"/>
        <v>0.7826318343324933</v>
      </c>
      <c r="Y7" s="1" t="s">
        <v>6</v>
      </c>
      <c r="Z7" s="2">
        <f t="shared" si="1"/>
        <v>1.2628388617612392</v>
      </c>
      <c r="AA7" s="2">
        <f t="shared" si="2"/>
        <v>0.8418925745074928</v>
      </c>
      <c r="AB7" s="2">
        <f t="shared" si="2"/>
        <v>1.1155607682426805</v>
      </c>
      <c r="AC7" s="2">
        <f t="shared" si="2"/>
        <v>0.2736681937351877</v>
      </c>
      <c r="AD7" s="2">
        <f t="shared" si="2"/>
        <v>1.0816380079829273</v>
      </c>
      <c r="AE7" s="2">
        <f t="shared" si="2"/>
        <v>0.8079698142477397</v>
      </c>
      <c r="AF7" s="2">
        <f t="shared" si="2"/>
        <v>1.3374359270928524</v>
      </c>
      <c r="AG7" s="2">
        <f t="shared" si="2"/>
        <v>1.0557514331686728</v>
      </c>
      <c r="AH7" s="2">
        <f t="shared" si="2"/>
        <v>1.3166287112795039</v>
      </c>
      <c r="AI7" s="2">
        <f t="shared" si="3"/>
        <v>1.180743897651587</v>
      </c>
    </row>
    <row r="8" spans="1:35" ht="15.75">
      <c r="A8" s="4" t="s">
        <v>7</v>
      </c>
      <c r="B8">
        <v>56</v>
      </c>
      <c r="C8">
        <v>57</v>
      </c>
      <c r="D8">
        <v>59</v>
      </c>
      <c r="E8" s="3">
        <v>42</v>
      </c>
      <c r="F8" s="3">
        <v>79</v>
      </c>
      <c r="G8" s="3">
        <v>75</v>
      </c>
      <c r="H8" s="3">
        <v>55</v>
      </c>
      <c r="I8" s="3">
        <v>101</v>
      </c>
      <c r="J8">
        <v>117</v>
      </c>
      <c r="K8">
        <v>101</v>
      </c>
      <c r="M8" t="s">
        <v>8</v>
      </c>
      <c r="N8" s="2">
        <f t="shared" si="0"/>
        <v>47.99081318718988</v>
      </c>
      <c r="O8" s="2">
        <f t="shared" si="0"/>
        <v>47.98787674692709</v>
      </c>
      <c r="P8" s="2">
        <f t="shared" si="0"/>
        <v>48.99559039686428</v>
      </c>
      <c r="Q8" s="2">
        <f t="shared" si="0"/>
        <v>34.48219241063365</v>
      </c>
      <c r="R8" s="2">
        <f t="shared" si="0"/>
        <v>64.45875047936096</v>
      </c>
      <c r="S8" s="2">
        <f t="shared" si="0"/>
        <v>60.597736068580474</v>
      </c>
      <c r="T8" s="2">
        <f t="shared" si="0"/>
        <v>43.98592450415867</v>
      </c>
      <c r="U8" s="2">
        <f t="shared" si="0"/>
        <v>80.21411609603457</v>
      </c>
      <c r="V8" s="2">
        <f t="shared" si="0"/>
        <v>92.36307371678483</v>
      </c>
      <c r="W8" s="2">
        <f t="shared" si="0"/>
        <v>79.04581526758183</v>
      </c>
      <c r="Y8" t="s">
        <v>8</v>
      </c>
      <c r="Z8" s="2">
        <f t="shared" si="1"/>
        <v>47.989344967058486</v>
      </c>
      <c r="AA8" s="2">
        <f>(N8+O8+P8)/3</f>
        <v>48.324760110327084</v>
      </c>
      <c r="AB8" s="2">
        <f t="shared" si="2"/>
        <v>43.821886518141675</v>
      </c>
      <c r="AC8" s="2">
        <f t="shared" si="2"/>
        <v>49.3121777622863</v>
      </c>
      <c r="AD8" s="2">
        <f t="shared" si="2"/>
        <v>53.17955965285836</v>
      </c>
      <c r="AE8" s="2">
        <f t="shared" si="2"/>
        <v>56.347470350700036</v>
      </c>
      <c r="AF8" s="2">
        <f t="shared" si="2"/>
        <v>61.59925888959125</v>
      </c>
      <c r="AG8" s="2">
        <f t="shared" si="2"/>
        <v>72.18770477232601</v>
      </c>
      <c r="AH8" s="2">
        <f t="shared" si="2"/>
        <v>83.87433502680041</v>
      </c>
      <c r="AI8" s="2">
        <f t="shared" si="3"/>
        <v>85.70444449218333</v>
      </c>
    </row>
    <row r="9" spans="2:14" ht="12.75">
      <c r="B9">
        <f>'[2]Census_Pop_Ests'!B2</f>
        <v>116689</v>
      </c>
      <c r="C9">
        <f>'[2]Census_Pop_Ests'!C2</f>
        <v>118780</v>
      </c>
      <c r="D9">
        <f>'[2]Census_Pop_Ests'!D2</f>
        <v>120419</v>
      </c>
      <c r="E9">
        <f>'[2]Census_Pop_Ests'!E2</f>
        <v>121802</v>
      </c>
      <c r="F9">
        <f>'[2]Census_Pop_Ests'!F2</f>
        <v>122559</v>
      </c>
      <c r="G9">
        <f>'[2]Census_Pop_Ests'!G2</f>
        <v>123767</v>
      </c>
      <c r="H9">
        <f>'[2]Census_Pop_Ests'!H2</f>
        <v>125040</v>
      </c>
      <c r="I9">
        <f>'[2]Census_Pop_Ests'!I2</f>
        <v>125913</v>
      </c>
      <c r="J9">
        <f>'[2]Census_Pop_Ests'!J2</f>
        <v>126674</v>
      </c>
      <c r="K9">
        <f>'[2]Census_Pop_Ests'!K2</f>
        <v>127774</v>
      </c>
      <c r="N9" s="3"/>
    </row>
    <row r="10" spans="1:35" ht="13.5">
      <c r="A10" s="1" t="s">
        <v>9</v>
      </c>
      <c r="M10" t="s">
        <v>9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9</v>
      </c>
      <c r="Z10" s="2">
        <f>N10</f>
        <v>1990</v>
      </c>
      <c r="AA10" s="2">
        <f aca="true" t="shared" si="4" ref="AA10:AH17">(N10+O10+P10)/3</f>
        <v>1991</v>
      </c>
      <c r="AB10" s="2">
        <f t="shared" si="4"/>
        <v>1992</v>
      </c>
      <c r="AC10" s="2">
        <f t="shared" si="4"/>
        <v>1993</v>
      </c>
      <c r="AD10" s="2">
        <f t="shared" si="4"/>
        <v>1994</v>
      </c>
      <c r="AE10" s="2">
        <f t="shared" si="4"/>
        <v>1995</v>
      </c>
      <c r="AF10" s="2">
        <f t="shared" si="4"/>
        <v>1996</v>
      </c>
      <c r="AG10" s="2">
        <f t="shared" si="4"/>
        <v>1997</v>
      </c>
      <c r="AH10" s="2">
        <f t="shared" si="4"/>
        <v>1998</v>
      </c>
      <c r="AI10" s="2">
        <f>W10</f>
        <v>1999</v>
      </c>
    </row>
    <row r="11" spans="1:35" ht="13.5">
      <c r="A11" s="1" t="s">
        <v>1</v>
      </c>
      <c r="B11">
        <v>11</v>
      </c>
      <c r="C11">
        <v>8</v>
      </c>
      <c r="D11">
        <v>17</v>
      </c>
      <c r="E11">
        <v>11</v>
      </c>
      <c r="F11">
        <v>15</v>
      </c>
      <c r="G11">
        <v>24</v>
      </c>
      <c r="H11">
        <v>22</v>
      </c>
      <c r="I11">
        <v>27</v>
      </c>
      <c r="J11">
        <v>27</v>
      </c>
      <c r="K11">
        <v>30</v>
      </c>
      <c r="M11" s="1" t="s">
        <v>1</v>
      </c>
      <c r="N11" s="2">
        <f aca="true" t="shared" si="5" ref="N11:W17">(B11/B$18)*100000</f>
        <v>209.20502092050208</v>
      </c>
      <c r="O11" s="2">
        <f t="shared" si="5"/>
        <v>144.3522194153735</v>
      </c>
      <c r="P11" s="2">
        <f t="shared" si="5"/>
        <v>294.21945309795774</v>
      </c>
      <c r="Q11" s="2">
        <f t="shared" si="5"/>
        <v>182.27009113504556</v>
      </c>
      <c r="R11" s="2">
        <f t="shared" si="5"/>
        <v>238.62551702195353</v>
      </c>
      <c r="S11" s="2">
        <f t="shared" si="5"/>
        <v>367.590748966151</v>
      </c>
      <c r="T11" s="2">
        <f t="shared" si="5"/>
        <v>322.7699530516432</v>
      </c>
      <c r="U11" s="2">
        <f t="shared" si="5"/>
        <v>385.05419281232173</v>
      </c>
      <c r="V11" s="2">
        <f t="shared" si="5"/>
        <v>377.2003352891869</v>
      </c>
      <c r="W11" s="2">
        <f t="shared" si="5"/>
        <v>406.39393118396094</v>
      </c>
      <c r="Y11" s="1" t="s">
        <v>1</v>
      </c>
      <c r="Z11" s="2">
        <f aca="true" t="shared" si="6" ref="Z11:Z17">(N11+O11)/2</f>
        <v>176.7786201679378</v>
      </c>
      <c r="AA11" s="2">
        <f t="shared" si="4"/>
        <v>215.92556447794445</v>
      </c>
      <c r="AB11" s="2">
        <f t="shared" si="4"/>
        <v>206.94725454945896</v>
      </c>
      <c r="AC11" s="2">
        <f t="shared" si="4"/>
        <v>238.3716870849856</v>
      </c>
      <c r="AD11" s="2">
        <f t="shared" si="4"/>
        <v>262.8287857077167</v>
      </c>
      <c r="AE11" s="2">
        <f t="shared" si="4"/>
        <v>309.66207301324926</v>
      </c>
      <c r="AF11" s="2">
        <f t="shared" si="4"/>
        <v>358.4716316100386</v>
      </c>
      <c r="AG11" s="2">
        <f t="shared" si="4"/>
        <v>361.67482705105067</v>
      </c>
      <c r="AH11" s="2">
        <f t="shared" si="4"/>
        <v>389.54948642848984</v>
      </c>
      <c r="AI11" s="2">
        <f aca="true" t="shared" si="7" ref="AI11:AI17">(V11+W11)/2</f>
        <v>391.7971332365739</v>
      </c>
    </row>
    <row r="12" spans="1:35" ht="13.5">
      <c r="A12" s="1" t="s">
        <v>2</v>
      </c>
      <c r="B12">
        <v>8</v>
      </c>
      <c r="C12">
        <v>13</v>
      </c>
      <c r="D12">
        <v>9</v>
      </c>
      <c r="E12">
        <v>9</v>
      </c>
      <c r="F12">
        <v>9</v>
      </c>
      <c r="G12">
        <v>8</v>
      </c>
      <c r="H12">
        <v>6</v>
      </c>
      <c r="I12">
        <v>10</v>
      </c>
      <c r="J12">
        <v>8</v>
      </c>
      <c r="K12">
        <v>9</v>
      </c>
      <c r="M12" s="1" t="s">
        <v>2</v>
      </c>
      <c r="N12" s="2">
        <f t="shared" si="5"/>
        <v>152.14910612400152</v>
      </c>
      <c r="O12" s="2">
        <f t="shared" si="5"/>
        <v>234.57235654998195</v>
      </c>
      <c r="P12" s="2">
        <f t="shared" si="5"/>
        <v>155.76323987538942</v>
      </c>
      <c r="Q12" s="2">
        <f t="shared" si="5"/>
        <v>149.1300745650373</v>
      </c>
      <c r="R12" s="2">
        <f t="shared" si="5"/>
        <v>143.17531021317214</v>
      </c>
      <c r="S12" s="2">
        <f t="shared" si="5"/>
        <v>122.53024965538366</v>
      </c>
      <c r="T12" s="2">
        <f t="shared" si="5"/>
        <v>88.02816901408451</v>
      </c>
      <c r="U12" s="2">
        <f t="shared" si="5"/>
        <v>142.6126640045636</v>
      </c>
      <c r="V12" s="2">
        <f t="shared" si="5"/>
        <v>111.76306230790723</v>
      </c>
      <c r="W12" s="2">
        <f t="shared" si="5"/>
        <v>121.9181793551883</v>
      </c>
      <c r="Y12" s="1" t="s">
        <v>2</v>
      </c>
      <c r="Z12" s="2">
        <f t="shared" si="6"/>
        <v>193.36073133699173</v>
      </c>
      <c r="AA12" s="2">
        <f t="shared" si="4"/>
        <v>180.8282341831243</v>
      </c>
      <c r="AB12" s="2">
        <f t="shared" si="4"/>
        <v>179.8218903301362</v>
      </c>
      <c r="AC12" s="2">
        <f t="shared" si="4"/>
        <v>149.35620821786628</v>
      </c>
      <c r="AD12" s="2">
        <f t="shared" si="4"/>
        <v>138.2785448111977</v>
      </c>
      <c r="AE12" s="2">
        <f t="shared" si="4"/>
        <v>117.9112429608801</v>
      </c>
      <c r="AF12" s="2">
        <f t="shared" si="4"/>
        <v>117.72369422467726</v>
      </c>
      <c r="AG12" s="2">
        <f t="shared" si="4"/>
        <v>114.13463177551846</v>
      </c>
      <c r="AH12" s="2">
        <f t="shared" si="4"/>
        <v>125.43130188921971</v>
      </c>
      <c r="AI12" s="2">
        <f t="shared" si="7"/>
        <v>116.84062083154777</v>
      </c>
    </row>
    <row r="13" spans="1:35" ht="13.5">
      <c r="A13" s="1" t="s">
        <v>3</v>
      </c>
      <c r="B13">
        <v>8</v>
      </c>
      <c r="C13">
        <v>16</v>
      </c>
      <c r="D13">
        <v>7</v>
      </c>
      <c r="E13">
        <v>13</v>
      </c>
      <c r="F13">
        <v>11</v>
      </c>
      <c r="G13">
        <v>14</v>
      </c>
      <c r="H13">
        <v>16</v>
      </c>
      <c r="I13">
        <v>21</v>
      </c>
      <c r="J13">
        <v>39</v>
      </c>
      <c r="K13">
        <v>21</v>
      </c>
      <c r="M13" s="1" t="s">
        <v>3</v>
      </c>
      <c r="N13" s="2">
        <f t="shared" si="5"/>
        <v>152.14910612400152</v>
      </c>
      <c r="O13" s="2">
        <f t="shared" si="5"/>
        <v>288.704438830747</v>
      </c>
      <c r="P13" s="2">
        <f t="shared" si="5"/>
        <v>121.14918656974731</v>
      </c>
      <c r="Q13" s="2">
        <f t="shared" si="5"/>
        <v>215.41010770505386</v>
      </c>
      <c r="R13" s="2">
        <f t="shared" si="5"/>
        <v>174.99204581609928</v>
      </c>
      <c r="S13" s="2">
        <f t="shared" si="5"/>
        <v>214.42793689692144</v>
      </c>
      <c r="T13" s="2">
        <f t="shared" si="5"/>
        <v>234.7417840375587</v>
      </c>
      <c r="U13" s="2">
        <f t="shared" si="5"/>
        <v>299.4865944095836</v>
      </c>
      <c r="V13" s="2">
        <f t="shared" si="5"/>
        <v>544.8449287510477</v>
      </c>
      <c r="W13" s="2">
        <f t="shared" si="5"/>
        <v>284.4757518287727</v>
      </c>
      <c r="Y13" s="1" t="s">
        <v>3</v>
      </c>
      <c r="Z13" s="2">
        <f t="shared" si="6"/>
        <v>220.42677247737424</v>
      </c>
      <c r="AA13" s="2">
        <f t="shared" si="4"/>
        <v>187.33424384149862</v>
      </c>
      <c r="AB13" s="2">
        <f t="shared" si="4"/>
        <v>208.42124436851608</v>
      </c>
      <c r="AC13" s="2">
        <f t="shared" si="4"/>
        <v>170.51711336363348</v>
      </c>
      <c r="AD13" s="2">
        <f t="shared" si="4"/>
        <v>201.6100301393582</v>
      </c>
      <c r="AE13" s="2">
        <f t="shared" si="4"/>
        <v>208.05392225019315</v>
      </c>
      <c r="AF13" s="2">
        <f t="shared" si="4"/>
        <v>249.55210511468786</v>
      </c>
      <c r="AG13" s="2">
        <f t="shared" si="4"/>
        <v>359.69110239939664</v>
      </c>
      <c r="AH13" s="2">
        <f t="shared" si="4"/>
        <v>376.2690916631347</v>
      </c>
      <c r="AI13" s="2">
        <f t="shared" si="7"/>
        <v>414.6603402899102</v>
      </c>
    </row>
    <row r="14" spans="1:35" ht="13.5">
      <c r="A14" s="1" t="s">
        <v>4</v>
      </c>
      <c r="B14">
        <v>16</v>
      </c>
      <c r="C14">
        <v>13</v>
      </c>
      <c r="D14">
        <v>15</v>
      </c>
      <c r="E14">
        <v>8</v>
      </c>
      <c r="F14">
        <v>20</v>
      </c>
      <c r="G14">
        <v>11</v>
      </c>
      <c r="H14">
        <v>13</v>
      </c>
      <c r="I14">
        <v>18</v>
      </c>
      <c r="J14">
        <v>10</v>
      </c>
      <c r="K14">
        <v>19</v>
      </c>
      <c r="M14" s="1" t="s">
        <v>4</v>
      </c>
      <c r="N14" s="2">
        <f t="shared" si="5"/>
        <v>304.29821224800304</v>
      </c>
      <c r="O14" s="2">
        <f t="shared" si="5"/>
        <v>234.57235654998195</v>
      </c>
      <c r="P14" s="2">
        <f t="shared" si="5"/>
        <v>259.6053997923157</v>
      </c>
      <c r="Q14" s="2">
        <f t="shared" si="5"/>
        <v>132.56006628003314</v>
      </c>
      <c r="R14" s="2">
        <f t="shared" si="5"/>
        <v>318.1673560292714</v>
      </c>
      <c r="S14" s="2">
        <f t="shared" si="5"/>
        <v>168.47909327615255</v>
      </c>
      <c r="T14" s="2">
        <f t="shared" si="5"/>
        <v>190.72769953051642</v>
      </c>
      <c r="U14" s="2">
        <f t="shared" si="5"/>
        <v>256.70279520821447</v>
      </c>
      <c r="V14" s="2">
        <f t="shared" si="5"/>
        <v>139.70382788488405</v>
      </c>
      <c r="W14" s="2">
        <f t="shared" si="5"/>
        <v>257.38282308317525</v>
      </c>
      <c r="Y14" s="1" t="s">
        <v>4</v>
      </c>
      <c r="Z14" s="2">
        <f t="shared" si="6"/>
        <v>269.4352843989925</v>
      </c>
      <c r="AA14" s="2">
        <f t="shared" si="4"/>
        <v>266.1586561967669</v>
      </c>
      <c r="AB14" s="2">
        <f t="shared" si="4"/>
        <v>208.91260754077697</v>
      </c>
      <c r="AC14" s="2">
        <f t="shared" si="4"/>
        <v>236.77760736720674</v>
      </c>
      <c r="AD14" s="2">
        <f t="shared" si="4"/>
        <v>206.40217186181903</v>
      </c>
      <c r="AE14" s="2">
        <f t="shared" si="4"/>
        <v>225.79138294531344</v>
      </c>
      <c r="AF14" s="2">
        <f t="shared" si="4"/>
        <v>205.30319600496114</v>
      </c>
      <c r="AG14" s="2">
        <f t="shared" si="4"/>
        <v>195.7114408745383</v>
      </c>
      <c r="AH14" s="2">
        <f t="shared" si="4"/>
        <v>217.92981539209123</v>
      </c>
      <c r="AI14" s="2">
        <f t="shared" si="7"/>
        <v>198.54332548402965</v>
      </c>
    </row>
    <row r="15" spans="1:35" ht="13.5">
      <c r="A15" s="1" t="s">
        <v>5</v>
      </c>
      <c r="B15">
        <v>4</v>
      </c>
      <c r="C15">
        <v>6</v>
      </c>
      <c r="D15">
        <v>3</v>
      </c>
      <c r="E15">
        <v>3</v>
      </c>
      <c r="F15">
        <v>19</v>
      </c>
      <c r="G15">
        <v>12</v>
      </c>
      <c r="H15">
        <v>7</v>
      </c>
      <c r="I15">
        <v>17</v>
      </c>
      <c r="J15">
        <v>17</v>
      </c>
      <c r="K15">
        <v>26</v>
      </c>
      <c r="M15" s="1" t="s">
        <v>5</v>
      </c>
      <c r="N15" s="2">
        <f t="shared" si="5"/>
        <v>76.07455306200076</v>
      </c>
      <c r="O15" s="2">
        <f t="shared" si="5"/>
        <v>108.26416456153014</v>
      </c>
      <c r="P15" s="2">
        <f t="shared" si="5"/>
        <v>51.92107995846313</v>
      </c>
      <c r="Q15" s="2">
        <f t="shared" si="5"/>
        <v>49.71002485501243</v>
      </c>
      <c r="R15" s="2">
        <f t="shared" si="5"/>
        <v>302.25898822780783</v>
      </c>
      <c r="S15" s="2">
        <f t="shared" si="5"/>
        <v>183.7953744830755</v>
      </c>
      <c r="T15" s="2">
        <f t="shared" si="5"/>
        <v>102.69953051643193</v>
      </c>
      <c r="U15" s="2">
        <f t="shared" si="5"/>
        <v>242.44152880775815</v>
      </c>
      <c r="V15" s="2">
        <f t="shared" si="5"/>
        <v>237.4965074043029</v>
      </c>
      <c r="W15" s="2">
        <f t="shared" si="5"/>
        <v>352.2080736927662</v>
      </c>
      <c r="Y15" s="1" t="s">
        <v>5</v>
      </c>
      <c r="Z15" s="2">
        <f t="shared" si="6"/>
        <v>92.16935881176545</v>
      </c>
      <c r="AA15" s="2">
        <f t="shared" si="4"/>
        <v>78.75326586066468</v>
      </c>
      <c r="AB15" s="2">
        <f t="shared" si="4"/>
        <v>69.96508979166856</v>
      </c>
      <c r="AC15" s="2">
        <f t="shared" si="4"/>
        <v>134.63003101376114</v>
      </c>
      <c r="AD15" s="2">
        <f t="shared" si="4"/>
        <v>178.5881291886319</v>
      </c>
      <c r="AE15" s="2">
        <f t="shared" si="4"/>
        <v>196.25129774243842</v>
      </c>
      <c r="AF15" s="2">
        <f t="shared" si="4"/>
        <v>176.31214460242185</v>
      </c>
      <c r="AG15" s="2">
        <f t="shared" si="4"/>
        <v>194.212522242831</v>
      </c>
      <c r="AH15" s="2">
        <f t="shared" si="4"/>
        <v>277.3820366349424</v>
      </c>
      <c r="AI15" s="2">
        <f t="shared" si="7"/>
        <v>294.85229054853454</v>
      </c>
    </row>
    <row r="16" spans="1:35" ht="13.5">
      <c r="A16" s="1" t="s">
        <v>6</v>
      </c>
      <c r="B16">
        <v>0</v>
      </c>
      <c r="C16">
        <v>0</v>
      </c>
      <c r="D16">
        <v>0</v>
      </c>
      <c r="E16">
        <v>1</v>
      </c>
      <c r="F16">
        <v>1</v>
      </c>
      <c r="G16">
        <v>0</v>
      </c>
      <c r="H16">
        <v>1</v>
      </c>
      <c r="I16">
        <v>0</v>
      </c>
      <c r="J16">
        <v>0</v>
      </c>
      <c r="K16">
        <v>0</v>
      </c>
      <c r="M16" s="1" t="s">
        <v>6</v>
      </c>
      <c r="N16" s="2">
        <f t="shared" si="5"/>
        <v>0</v>
      </c>
      <c r="O16" s="2">
        <f t="shared" si="5"/>
        <v>0</v>
      </c>
      <c r="P16" s="2">
        <f t="shared" si="5"/>
        <v>0</v>
      </c>
      <c r="Q16" s="2">
        <f t="shared" si="5"/>
        <v>16.570008285004143</v>
      </c>
      <c r="R16" s="2">
        <f t="shared" si="5"/>
        <v>15.90836780146357</v>
      </c>
      <c r="S16" s="2">
        <f t="shared" si="5"/>
        <v>0</v>
      </c>
      <c r="T16" s="2">
        <f t="shared" si="5"/>
        <v>14.671361502347418</v>
      </c>
      <c r="U16" s="2">
        <f t="shared" si="5"/>
        <v>0</v>
      </c>
      <c r="V16" s="2">
        <f t="shared" si="5"/>
        <v>0</v>
      </c>
      <c r="W16" s="2">
        <f t="shared" si="5"/>
        <v>0</v>
      </c>
      <c r="Y16" s="1" t="s">
        <v>6</v>
      </c>
      <c r="Z16" s="2">
        <f t="shared" si="6"/>
        <v>0</v>
      </c>
      <c r="AA16" s="2">
        <f t="shared" si="4"/>
        <v>0</v>
      </c>
      <c r="AB16" s="2">
        <f t="shared" si="4"/>
        <v>5.523336095001381</v>
      </c>
      <c r="AC16" s="2">
        <f t="shared" si="4"/>
        <v>10.826125362155905</v>
      </c>
      <c r="AD16" s="2">
        <f t="shared" si="4"/>
        <v>10.826125362155905</v>
      </c>
      <c r="AE16" s="2">
        <f t="shared" si="4"/>
        <v>10.193243101270328</v>
      </c>
      <c r="AF16" s="2">
        <f t="shared" si="4"/>
        <v>4.890453834115806</v>
      </c>
      <c r="AG16" s="2">
        <f t="shared" si="4"/>
        <v>4.890453834115806</v>
      </c>
      <c r="AH16" s="2">
        <f t="shared" si="4"/>
        <v>0</v>
      </c>
      <c r="AI16" s="2">
        <f t="shared" si="7"/>
        <v>0</v>
      </c>
    </row>
    <row r="17" spans="1:35" ht="13.5">
      <c r="A17" s="1" t="s">
        <v>7</v>
      </c>
      <c r="B17">
        <v>47</v>
      </c>
      <c r="C17">
        <v>56</v>
      </c>
      <c r="D17" s="3">
        <v>51</v>
      </c>
      <c r="E17" s="3">
        <v>45</v>
      </c>
      <c r="F17" s="3">
        <v>75</v>
      </c>
      <c r="G17" s="3">
        <v>69</v>
      </c>
      <c r="H17" s="3">
        <v>65</v>
      </c>
      <c r="I17" s="3">
        <v>93</v>
      </c>
      <c r="J17" s="3">
        <v>101</v>
      </c>
      <c r="K17" s="3">
        <v>105</v>
      </c>
      <c r="M17" t="s">
        <v>10</v>
      </c>
      <c r="N17" s="2">
        <f t="shared" si="5"/>
        <v>893.8759984785089</v>
      </c>
      <c r="O17" s="2">
        <f t="shared" si="5"/>
        <v>1010.4655359076146</v>
      </c>
      <c r="P17" s="2">
        <f t="shared" si="5"/>
        <v>882.6583592938733</v>
      </c>
      <c r="Q17" s="2">
        <f t="shared" si="5"/>
        <v>745.6503728251864</v>
      </c>
      <c r="R17" s="2">
        <f t="shared" si="5"/>
        <v>1193.1275851097676</v>
      </c>
      <c r="S17" s="2">
        <f t="shared" si="5"/>
        <v>1056.823403277684</v>
      </c>
      <c r="T17" s="2">
        <f t="shared" si="5"/>
        <v>953.6384976525823</v>
      </c>
      <c r="U17" s="2">
        <f t="shared" si="5"/>
        <v>1326.2977752424415</v>
      </c>
      <c r="V17" s="2">
        <f t="shared" si="5"/>
        <v>1411.008661637329</v>
      </c>
      <c r="W17" s="2">
        <f t="shared" si="5"/>
        <v>1422.3787591438634</v>
      </c>
      <c r="Y17" t="s">
        <v>10</v>
      </c>
      <c r="Z17" s="2">
        <f t="shared" si="6"/>
        <v>952.1707671930617</v>
      </c>
      <c r="AA17" s="2">
        <f t="shared" si="4"/>
        <v>928.9999645599988</v>
      </c>
      <c r="AB17" s="2">
        <f t="shared" si="4"/>
        <v>879.5914226755581</v>
      </c>
      <c r="AC17" s="2">
        <f t="shared" si="4"/>
        <v>940.4787724096091</v>
      </c>
      <c r="AD17" s="2">
        <f t="shared" si="4"/>
        <v>998.5337870708794</v>
      </c>
      <c r="AE17" s="2">
        <f t="shared" si="4"/>
        <v>1067.8631620133447</v>
      </c>
      <c r="AF17" s="2">
        <f t="shared" si="4"/>
        <v>1112.2532253909028</v>
      </c>
      <c r="AG17" s="2">
        <f t="shared" si="4"/>
        <v>1230.314978177451</v>
      </c>
      <c r="AH17" s="2">
        <f t="shared" si="4"/>
        <v>1386.561732007878</v>
      </c>
      <c r="AI17" s="2">
        <f t="shared" si="7"/>
        <v>1416.6937103905962</v>
      </c>
    </row>
    <row r="18" spans="2:23" ht="12.75">
      <c r="B18">
        <f>'[2]Census_Pop_Ests'!B3</f>
        <v>5258</v>
      </c>
      <c r="C18">
        <f>'[2]Census_Pop_Ests'!C3</f>
        <v>5542</v>
      </c>
      <c r="D18">
        <f>'[2]Census_Pop_Ests'!D3</f>
        <v>5778</v>
      </c>
      <c r="E18">
        <f>'[2]Census_Pop_Ests'!E3</f>
        <v>6035</v>
      </c>
      <c r="F18">
        <f>'[2]Census_Pop_Ests'!F3</f>
        <v>6286</v>
      </c>
      <c r="G18">
        <f>'[2]Census_Pop_Ests'!G3</f>
        <v>6529</v>
      </c>
      <c r="H18">
        <f>'[2]Census_Pop_Ests'!H3</f>
        <v>6816</v>
      </c>
      <c r="I18">
        <f>'[2]Census_Pop_Ests'!I3</f>
        <v>7012</v>
      </c>
      <c r="J18">
        <f>'[2]Census_Pop_Ests'!J3</f>
        <v>7158</v>
      </c>
      <c r="K18">
        <f>'[2]Census_Pop_Ests'!K3</f>
        <v>7382</v>
      </c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35" ht="13.5">
      <c r="A19" s="1" t="s">
        <v>11</v>
      </c>
      <c r="M19" t="s">
        <v>12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12</v>
      </c>
      <c r="Z19" s="2">
        <f>N19</f>
        <v>1990</v>
      </c>
      <c r="AA19" s="2">
        <f aca="true" t="shared" si="8" ref="AA19:AH26">(N19+O19+P19)/3</f>
        <v>1991</v>
      </c>
      <c r="AB19" s="2">
        <f t="shared" si="8"/>
        <v>1992</v>
      </c>
      <c r="AC19" s="2">
        <f t="shared" si="8"/>
        <v>1993</v>
      </c>
      <c r="AD19" s="2">
        <f t="shared" si="8"/>
        <v>1994</v>
      </c>
      <c r="AE19" s="2">
        <f t="shared" si="8"/>
        <v>1995</v>
      </c>
      <c r="AF19" s="2">
        <f t="shared" si="8"/>
        <v>1996</v>
      </c>
      <c r="AG19" s="2">
        <f t="shared" si="8"/>
        <v>1997</v>
      </c>
      <c r="AH19" s="2">
        <f t="shared" si="8"/>
        <v>1998</v>
      </c>
      <c r="AI19" s="2">
        <f>W19</f>
        <v>1999</v>
      </c>
    </row>
    <row r="20" spans="1:35" ht="13.5">
      <c r="A20" s="1" t="s">
        <v>1</v>
      </c>
      <c r="B20">
        <v>1</v>
      </c>
      <c r="C20">
        <v>2</v>
      </c>
      <c r="D20">
        <v>5</v>
      </c>
      <c r="E20">
        <v>4</v>
      </c>
      <c r="F20">
        <v>10</v>
      </c>
      <c r="G20">
        <v>9</v>
      </c>
      <c r="H20">
        <v>11</v>
      </c>
      <c r="I20">
        <v>6</v>
      </c>
      <c r="J20">
        <v>11</v>
      </c>
      <c r="K20">
        <v>10</v>
      </c>
      <c r="M20" s="1" t="s">
        <v>1</v>
      </c>
      <c r="N20" s="2">
        <f aca="true" t="shared" si="9" ref="N20:W26">(B20/B$27)*100000</f>
        <v>17.68972227136034</v>
      </c>
      <c r="O20" s="2">
        <f t="shared" si="9"/>
        <v>33.333333333333336</v>
      </c>
      <c r="P20" s="2">
        <f t="shared" si="9"/>
        <v>79.2016473942658</v>
      </c>
      <c r="Q20" s="2">
        <f t="shared" si="9"/>
        <v>59.871276754976805</v>
      </c>
      <c r="R20" s="2">
        <f t="shared" si="9"/>
        <v>140.7063458561981</v>
      </c>
      <c r="S20" s="2">
        <f t="shared" si="9"/>
        <v>119.07912146070387</v>
      </c>
      <c r="T20" s="2">
        <f t="shared" si="9"/>
        <v>137.63763763763762</v>
      </c>
      <c r="U20" s="2">
        <f t="shared" si="9"/>
        <v>70.79646017699115</v>
      </c>
      <c r="V20" s="2">
        <f t="shared" si="9"/>
        <v>122.63099219620959</v>
      </c>
      <c r="W20" s="2">
        <f t="shared" si="9"/>
        <v>105.318588730911</v>
      </c>
      <c r="Y20" s="1" t="s">
        <v>1</v>
      </c>
      <c r="Z20" s="2">
        <f aca="true" t="shared" si="10" ref="Z20:Z26">(N20+O20)/2</f>
        <v>25.511527802346837</v>
      </c>
      <c r="AA20" s="2">
        <f t="shared" si="8"/>
        <v>43.408234332986495</v>
      </c>
      <c r="AB20" s="2">
        <f t="shared" si="8"/>
        <v>57.46875249419198</v>
      </c>
      <c r="AC20" s="2">
        <f t="shared" si="8"/>
        <v>93.25975666848024</v>
      </c>
      <c r="AD20" s="2">
        <f t="shared" si="8"/>
        <v>106.55224802395959</v>
      </c>
      <c r="AE20" s="2">
        <f t="shared" si="8"/>
        <v>132.47436831817987</v>
      </c>
      <c r="AF20" s="2">
        <f t="shared" si="8"/>
        <v>109.17107309177756</v>
      </c>
      <c r="AG20" s="2">
        <f t="shared" si="8"/>
        <v>110.3550300036128</v>
      </c>
      <c r="AH20" s="2">
        <f t="shared" si="8"/>
        <v>99.58201370137057</v>
      </c>
      <c r="AI20" s="2">
        <f aca="true" t="shared" si="11" ref="AI20:AI26">(V20+W20)/2</f>
        <v>113.9747904635603</v>
      </c>
    </row>
    <row r="21" spans="1:35" ht="13.5">
      <c r="A21" s="1" t="s">
        <v>2</v>
      </c>
      <c r="B21">
        <v>4</v>
      </c>
      <c r="C21">
        <v>5</v>
      </c>
      <c r="D21">
        <v>2</v>
      </c>
      <c r="E21">
        <v>3</v>
      </c>
      <c r="F21">
        <v>0</v>
      </c>
      <c r="G21">
        <v>2</v>
      </c>
      <c r="H21">
        <v>2</v>
      </c>
      <c r="I21">
        <v>2</v>
      </c>
      <c r="J21">
        <v>1</v>
      </c>
      <c r="K21">
        <v>2</v>
      </c>
      <c r="M21" s="1" t="s">
        <v>2</v>
      </c>
      <c r="N21" s="2">
        <f t="shared" si="9"/>
        <v>70.75888908544135</v>
      </c>
      <c r="O21" s="2">
        <f t="shared" si="9"/>
        <v>83.33333333333334</v>
      </c>
      <c r="P21" s="2">
        <f t="shared" si="9"/>
        <v>31.68065895770632</v>
      </c>
      <c r="Q21" s="2">
        <f t="shared" si="9"/>
        <v>44.903457566232596</v>
      </c>
      <c r="R21" s="2">
        <f t="shared" si="9"/>
        <v>0</v>
      </c>
      <c r="S21" s="2">
        <f t="shared" si="9"/>
        <v>26.46202699126753</v>
      </c>
      <c r="T21" s="2">
        <f t="shared" si="9"/>
        <v>25.025025025025023</v>
      </c>
      <c r="U21" s="2">
        <f t="shared" si="9"/>
        <v>23.598820058997052</v>
      </c>
      <c r="V21" s="2">
        <f t="shared" si="9"/>
        <v>11.148272017837236</v>
      </c>
      <c r="W21" s="2">
        <f t="shared" si="9"/>
        <v>21.063717746182203</v>
      </c>
      <c r="Y21" s="1" t="s">
        <v>2</v>
      </c>
      <c r="Z21" s="2">
        <f t="shared" si="10"/>
        <v>77.04611120938735</v>
      </c>
      <c r="AA21" s="2">
        <f t="shared" si="8"/>
        <v>61.92429379216034</v>
      </c>
      <c r="AB21" s="2">
        <f t="shared" si="8"/>
        <v>53.305816619090756</v>
      </c>
      <c r="AC21" s="2">
        <f t="shared" si="8"/>
        <v>25.528038841312974</v>
      </c>
      <c r="AD21" s="2">
        <f t="shared" si="8"/>
        <v>23.78849485250004</v>
      </c>
      <c r="AE21" s="2">
        <f t="shared" si="8"/>
        <v>17.162350672097517</v>
      </c>
      <c r="AF21" s="2">
        <f t="shared" si="8"/>
        <v>25.028624025096534</v>
      </c>
      <c r="AG21" s="2">
        <f t="shared" si="8"/>
        <v>19.924039033953104</v>
      </c>
      <c r="AH21" s="2">
        <f t="shared" si="8"/>
        <v>18.603603274338834</v>
      </c>
      <c r="AI21" s="2">
        <f t="shared" si="11"/>
        <v>16.105994882009718</v>
      </c>
    </row>
    <row r="22" spans="1:35" ht="13.5">
      <c r="A22" s="1" t="s">
        <v>3</v>
      </c>
      <c r="B22">
        <v>2</v>
      </c>
      <c r="C22">
        <v>2</v>
      </c>
      <c r="D22">
        <v>3</v>
      </c>
      <c r="E22">
        <v>3</v>
      </c>
      <c r="F22">
        <v>3</v>
      </c>
      <c r="G22">
        <v>2</v>
      </c>
      <c r="H22">
        <v>2</v>
      </c>
      <c r="I22">
        <v>5</v>
      </c>
      <c r="J22">
        <v>2</v>
      </c>
      <c r="K22">
        <v>2</v>
      </c>
      <c r="M22" s="1" t="s">
        <v>3</v>
      </c>
      <c r="N22" s="2">
        <f t="shared" si="9"/>
        <v>35.37944454272068</v>
      </c>
      <c r="O22" s="2">
        <f t="shared" si="9"/>
        <v>33.333333333333336</v>
      </c>
      <c r="P22" s="2">
        <f t="shared" si="9"/>
        <v>47.52098843655948</v>
      </c>
      <c r="Q22" s="2">
        <f t="shared" si="9"/>
        <v>44.903457566232596</v>
      </c>
      <c r="R22" s="2">
        <f t="shared" si="9"/>
        <v>42.211903756859435</v>
      </c>
      <c r="S22" s="2">
        <f t="shared" si="9"/>
        <v>26.46202699126753</v>
      </c>
      <c r="T22" s="2">
        <f t="shared" si="9"/>
        <v>25.025025025025023</v>
      </c>
      <c r="U22" s="2">
        <f t="shared" si="9"/>
        <v>58.99705014749262</v>
      </c>
      <c r="V22" s="2">
        <f t="shared" si="9"/>
        <v>22.296544035674472</v>
      </c>
      <c r="W22" s="2">
        <f t="shared" si="9"/>
        <v>21.063717746182203</v>
      </c>
      <c r="Y22" s="1" t="s">
        <v>3</v>
      </c>
      <c r="Z22" s="2">
        <f t="shared" si="10"/>
        <v>34.35638893802701</v>
      </c>
      <c r="AA22" s="2">
        <f t="shared" si="8"/>
        <v>38.74458877087117</v>
      </c>
      <c r="AB22" s="2">
        <f t="shared" si="8"/>
        <v>41.919259778708465</v>
      </c>
      <c r="AC22" s="2">
        <f t="shared" si="8"/>
        <v>44.87878325321717</v>
      </c>
      <c r="AD22" s="2">
        <f t="shared" si="8"/>
        <v>37.85912943811985</v>
      </c>
      <c r="AE22" s="2">
        <f t="shared" si="8"/>
        <v>31.23298525771733</v>
      </c>
      <c r="AF22" s="2">
        <f t="shared" si="8"/>
        <v>36.82803405459506</v>
      </c>
      <c r="AG22" s="2">
        <f t="shared" si="8"/>
        <v>35.43953973606404</v>
      </c>
      <c r="AH22" s="2">
        <f t="shared" si="8"/>
        <v>34.11910397644977</v>
      </c>
      <c r="AI22" s="2">
        <f t="shared" si="11"/>
        <v>21.68013089092834</v>
      </c>
    </row>
    <row r="23" spans="1:35" ht="13.5">
      <c r="A23" s="1" t="s">
        <v>4</v>
      </c>
      <c r="B23">
        <v>0</v>
      </c>
      <c r="C23">
        <v>0</v>
      </c>
      <c r="D23">
        <v>0</v>
      </c>
      <c r="E23">
        <v>2</v>
      </c>
      <c r="F23">
        <v>2</v>
      </c>
      <c r="G23">
        <v>3</v>
      </c>
      <c r="H23">
        <v>1</v>
      </c>
      <c r="I23">
        <v>2</v>
      </c>
      <c r="J23">
        <v>3</v>
      </c>
      <c r="K23">
        <v>4</v>
      </c>
      <c r="M23" s="1" t="s">
        <v>4</v>
      </c>
      <c r="N23" s="2">
        <f t="shared" si="9"/>
        <v>0</v>
      </c>
      <c r="O23" s="2">
        <f t="shared" si="9"/>
        <v>0</v>
      </c>
      <c r="P23" s="2">
        <f t="shared" si="9"/>
        <v>0</v>
      </c>
      <c r="Q23" s="2">
        <f t="shared" si="9"/>
        <v>29.935638377488402</v>
      </c>
      <c r="R23" s="2">
        <f t="shared" si="9"/>
        <v>28.14126917123962</v>
      </c>
      <c r="S23" s="2">
        <f t="shared" si="9"/>
        <v>39.693040486901296</v>
      </c>
      <c r="T23" s="2">
        <f t="shared" si="9"/>
        <v>12.512512512512512</v>
      </c>
      <c r="U23" s="2">
        <f t="shared" si="9"/>
        <v>23.598820058997052</v>
      </c>
      <c r="V23" s="2">
        <f t="shared" si="9"/>
        <v>33.4448160535117</v>
      </c>
      <c r="W23" s="2">
        <f t="shared" si="9"/>
        <v>42.127435492364405</v>
      </c>
      <c r="Y23" s="1" t="s">
        <v>4</v>
      </c>
      <c r="Z23" s="2">
        <f t="shared" si="10"/>
        <v>0</v>
      </c>
      <c r="AA23" s="2">
        <f t="shared" si="8"/>
        <v>0</v>
      </c>
      <c r="AB23" s="2">
        <f t="shared" si="8"/>
        <v>9.978546125829467</v>
      </c>
      <c r="AC23" s="2">
        <f t="shared" si="8"/>
        <v>19.35896918290934</v>
      </c>
      <c r="AD23" s="2">
        <f t="shared" si="8"/>
        <v>32.5899826785431</v>
      </c>
      <c r="AE23" s="2">
        <f t="shared" si="8"/>
        <v>26.782274056884475</v>
      </c>
      <c r="AF23" s="2">
        <f t="shared" si="8"/>
        <v>25.26812435280362</v>
      </c>
      <c r="AG23" s="2">
        <f t="shared" si="8"/>
        <v>23.18538287500709</v>
      </c>
      <c r="AH23" s="2">
        <f t="shared" si="8"/>
        <v>33.057023868291054</v>
      </c>
      <c r="AI23" s="2">
        <f t="shared" si="11"/>
        <v>37.78612577293805</v>
      </c>
    </row>
    <row r="24" spans="1:35" ht="13.5">
      <c r="A24" s="1" t="s">
        <v>5</v>
      </c>
      <c r="B24">
        <v>1</v>
      </c>
      <c r="C24">
        <v>3</v>
      </c>
      <c r="D24">
        <v>0</v>
      </c>
      <c r="E24">
        <v>1</v>
      </c>
      <c r="F24">
        <v>3</v>
      </c>
      <c r="G24">
        <v>2</v>
      </c>
      <c r="H24">
        <v>4</v>
      </c>
      <c r="I24">
        <v>4</v>
      </c>
      <c r="J24">
        <v>8</v>
      </c>
      <c r="K24">
        <v>1</v>
      </c>
      <c r="M24" s="1" t="s">
        <v>5</v>
      </c>
      <c r="N24" s="2">
        <f t="shared" si="9"/>
        <v>17.68972227136034</v>
      </c>
      <c r="O24" s="2">
        <f t="shared" si="9"/>
        <v>50</v>
      </c>
      <c r="P24" s="2">
        <f t="shared" si="9"/>
        <v>0</v>
      </c>
      <c r="Q24" s="2">
        <f t="shared" si="9"/>
        <v>14.967819188744201</v>
      </c>
      <c r="R24" s="2">
        <f t="shared" si="9"/>
        <v>42.211903756859435</v>
      </c>
      <c r="S24" s="2">
        <f t="shared" si="9"/>
        <v>26.46202699126753</v>
      </c>
      <c r="T24" s="2">
        <f t="shared" si="9"/>
        <v>50.05005005005005</v>
      </c>
      <c r="U24" s="2">
        <f t="shared" si="9"/>
        <v>47.197640117994105</v>
      </c>
      <c r="V24" s="2">
        <f t="shared" si="9"/>
        <v>89.18617614269789</v>
      </c>
      <c r="W24" s="2">
        <f t="shared" si="9"/>
        <v>10.531858873091101</v>
      </c>
      <c r="Y24" s="1" t="s">
        <v>5</v>
      </c>
      <c r="Z24" s="2">
        <f t="shared" si="10"/>
        <v>33.84486113568017</v>
      </c>
      <c r="AA24" s="2">
        <f t="shared" si="8"/>
        <v>22.563240757120113</v>
      </c>
      <c r="AB24" s="2">
        <f t="shared" si="8"/>
        <v>21.6559397295814</v>
      </c>
      <c r="AC24" s="2">
        <f t="shared" si="8"/>
        <v>19.059907648534544</v>
      </c>
      <c r="AD24" s="2">
        <f t="shared" si="8"/>
        <v>27.880583312290387</v>
      </c>
      <c r="AE24" s="2">
        <f t="shared" si="8"/>
        <v>39.574660266059006</v>
      </c>
      <c r="AF24" s="2">
        <f t="shared" si="8"/>
        <v>41.236572386437224</v>
      </c>
      <c r="AG24" s="2">
        <f t="shared" si="8"/>
        <v>62.14462210358068</v>
      </c>
      <c r="AH24" s="2">
        <f t="shared" si="8"/>
        <v>48.97189171126103</v>
      </c>
      <c r="AI24" s="2">
        <f t="shared" si="11"/>
        <v>49.85901750789449</v>
      </c>
    </row>
    <row r="25" spans="1:35" ht="13.5">
      <c r="A25" s="1" t="s">
        <v>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M25" s="1" t="s">
        <v>6</v>
      </c>
      <c r="N25" s="2">
        <f t="shared" si="9"/>
        <v>0</v>
      </c>
      <c r="O25" s="2">
        <f t="shared" si="9"/>
        <v>0</v>
      </c>
      <c r="P25" s="2">
        <f t="shared" si="9"/>
        <v>0</v>
      </c>
      <c r="Q25" s="2">
        <f t="shared" si="9"/>
        <v>0</v>
      </c>
      <c r="R25" s="2">
        <f t="shared" si="9"/>
        <v>0</v>
      </c>
      <c r="S25" s="2">
        <f t="shared" si="9"/>
        <v>0</v>
      </c>
      <c r="T25" s="2">
        <f t="shared" si="9"/>
        <v>0</v>
      </c>
      <c r="U25" s="2">
        <f t="shared" si="9"/>
        <v>0</v>
      </c>
      <c r="V25" s="2">
        <f t="shared" si="9"/>
        <v>0</v>
      </c>
      <c r="W25" s="2">
        <f t="shared" si="9"/>
        <v>0</v>
      </c>
      <c r="Y25" s="1" t="s">
        <v>6</v>
      </c>
      <c r="Z25" s="2">
        <f t="shared" si="10"/>
        <v>0</v>
      </c>
      <c r="AA25" s="2">
        <f t="shared" si="8"/>
        <v>0</v>
      </c>
      <c r="AB25" s="2">
        <f t="shared" si="8"/>
        <v>0</v>
      </c>
      <c r="AC25" s="2">
        <f t="shared" si="8"/>
        <v>0</v>
      </c>
      <c r="AD25" s="2">
        <f t="shared" si="8"/>
        <v>0</v>
      </c>
      <c r="AE25" s="2">
        <f t="shared" si="8"/>
        <v>0</v>
      </c>
      <c r="AF25" s="2">
        <f t="shared" si="8"/>
        <v>0</v>
      </c>
      <c r="AG25" s="2">
        <f t="shared" si="8"/>
        <v>0</v>
      </c>
      <c r="AH25" s="2">
        <f t="shared" si="8"/>
        <v>0</v>
      </c>
      <c r="AI25" s="2">
        <f t="shared" si="11"/>
        <v>0</v>
      </c>
    </row>
    <row r="26" spans="1:35" ht="13.5">
      <c r="A26" s="1" t="s">
        <v>7</v>
      </c>
      <c r="B26">
        <v>8</v>
      </c>
      <c r="C26">
        <v>12</v>
      </c>
      <c r="D26">
        <v>10</v>
      </c>
      <c r="E26">
        <v>13</v>
      </c>
      <c r="F26">
        <v>18</v>
      </c>
      <c r="G26">
        <v>18</v>
      </c>
      <c r="H26">
        <v>20</v>
      </c>
      <c r="I26">
        <v>19</v>
      </c>
      <c r="J26">
        <v>25</v>
      </c>
      <c r="K26">
        <v>19</v>
      </c>
      <c r="M26" t="s">
        <v>13</v>
      </c>
      <c r="N26" s="2">
        <f t="shared" si="9"/>
        <v>141.5177781708827</v>
      </c>
      <c r="O26" s="2">
        <f t="shared" si="9"/>
        <v>200</v>
      </c>
      <c r="P26" s="2">
        <f t="shared" si="9"/>
        <v>158.4032947885316</v>
      </c>
      <c r="Q26" s="2">
        <f t="shared" si="9"/>
        <v>194.5816494536746</v>
      </c>
      <c r="R26" s="2">
        <f t="shared" si="9"/>
        <v>253.2714225411566</v>
      </c>
      <c r="S26" s="2">
        <f t="shared" si="9"/>
        <v>238.15824292140775</v>
      </c>
      <c r="T26" s="2">
        <f t="shared" si="9"/>
        <v>250.25025025025025</v>
      </c>
      <c r="U26" s="2">
        <f t="shared" si="9"/>
        <v>224.18879056047197</v>
      </c>
      <c r="V26" s="2">
        <f t="shared" si="9"/>
        <v>278.7068004459309</v>
      </c>
      <c r="W26" s="2">
        <f t="shared" si="9"/>
        <v>200.1053185887309</v>
      </c>
      <c r="Y26" t="s">
        <v>13</v>
      </c>
      <c r="Z26" s="2">
        <f t="shared" si="10"/>
        <v>170.75888908544135</v>
      </c>
      <c r="AA26" s="2">
        <f t="shared" si="8"/>
        <v>166.64035765313812</v>
      </c>
      <c r="AB26" s="2">
        <f t="shared" si="8"/>
        <v>184.32831474740206</v>
      </c>
      <c r="AC26" s="2">
        <f t="shared" si="8"/>
        <v>202.0854555944543</v>
      </c>
      <c r="AD26" s="2">
        <f t="shared" si="8"/>
        <v>228.67043830541297</v>
      </c>
      <c r="AE26" s="2">
        <f t="shared" si="8"/>
        <v>247.2266385709382</v>
      </c>
      <c r="AF26" s="2">
        <f t="shared" si="8"/>
        <v>237.53242791071</v>
      </c>
      <c r="AG26" s="2">
        <f t="shared" si="8"/>
        <v>251.04861375221768</v>
      </c>
      <c r="AH26" s="2">
        <f t="shared" si="8"/>
        <v>234.33363653171128</v>
      </c>
      <c r="AI26" s="2">
        <f t="shared" si="11"/>
        <v>239.4060595173309</v>
      </c>
    </row>
    <row r="27" spans="2:23" ht="12.75">
      <c r="B27">
        <f>'[2]Census_Pop_Ests'!B4</f>
        <v>5653</v>
      </c>
      <c r="C27">
        <f>'[2]Census_Pop_Ests'!C4</f>
        <v>6000</v>
      </c>
      <c r="D27">
        <f>'[2]Census_Pop_Ests'!D4</f>
        <v>6313</v>
      </c>
      <c r="E27">
        <f>'[2]Census_Pop_Ests'!E4</f>
        <v>6681</v>
      </c>
      <c r="F27">
        <f>'[2]Census_Pop_Ests'!F4</f>
        <v>7107</v>
      </c>
      <c r="G27">
        <f>'[2]Census_Pop_Ests'!G4</f>
        <v>7558</v>
      </c>
      <c r="H27">
        <f>'[2]Census_Pop_Ests'!H4</f>
        <v>7992</v>
      </c>
      <c r="I27">
        <f>'[2]Census_Pop_Ests'!I4</f>
        <v>8475</v>
      </c>
      <c r="J27">
        <f>'[2]Census_Pop_Ests'!J4</f>
        <v>8970</v>
      </c>
      <c r="K27">
        <f>'[2]Census_Pop_Ests'!K4</f>
        <v>9495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35" ht="13.5">
      <c r="A28" s="1" t="s">
        <v>14</v>
      </c>
      <c r="M28" t="s">
        <v>15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15</v>
      </c>
      <c r="Z28" s="2">
        <f>N28</f>
        <v>1990</v>
      </c>
      <c r="AA28" s="2">
        <f aca="true" t="shared" si="12" ref="AA28:AH35">(N28+O28+P28)/3</f>
        <v>1991</v>
      </c>
      <c r="AB28" s="2">
        <f t="shared" si="12"/>
        <v>1992</v>
      </c>
      <c r="AC28" s="2">
        <f t="shared" si="12"/>
        <v>1993</v>
      </c>
      <c r="AD28" s="2">
        <f t="shared" si="12"/>
        <v>1994</v>
      </c>
      <c r="AE28" s="2">
        <f t="shared" si="12"/>
        <v>1995</v>
      </c>
      <c r="AF28" s="2">
        <f t="shared" si="12"/>
        <v>1996</v>
      </c>
      <c r="AG28" s="2">
        <f t="shared" si="12"/>
        <v>1997</v>
      </c>
      <c r="AH28" s="2">
        <f t="shared" si="12"/>
        <v>1998</v>
      </c>
      <c r="AI28" s="2">
        <f>W28</f>
        <v>1999</v>
      </c>
    </row>
    <row r="29" spans="1:35" ht="13.5">
      <c r="A29" s="1" t="s">
        <v>1</v>
      </c>
      <c r="B29">
        <v>1</v>
      </c>
      <c r="C29">
        <v>2</v>
      </c>
      <c r="D29">
        <v>0</v>
      </c>
      <c r="E29">
        <v>1</v>
      </c>
      <c r="F29">
        <v>1</v>
      </c>
      <c r="G29">
        <v>2</v>
      </c>
      <c r="H29">
        <v>1</v>
      </c>
      <c r="I29">
        <v>0</v>
      </c>
      <c r="J29">
        <v>0</v>
      </c>
      <c r="K29">
        <v>4</v>
      </c>
      <c r="M29" s="1" t="s">
        <v>1</v>
      </c>
      <c r="N29" s="2">
        <f aca="true" t="shared" si="13" ref="N29:W35">(B29/B$36)*100000</f>
        <v>90.9090909090909</v>
      </c>
      <c r="O29" s="2">
        <f t="shared" si="13"/>
        <v>169.4915254237288</v>
      </c>
      <c r="P29" s="2">
        <f t="shared" si="13"/>
        <v>0</v>
      </c>
      <c r="Q29" s="2">
        <f t="shared" si="13"/>
        <v>76.04562737642586</v>
      </c>
      <c r="R29" s="2">
        <f t="shared" si="13"/>
        <v>73.63770250368188</v>
      </c>
      <c r="S29" s="2">
        <f t="shared" si="13"/>
        <v>140.35087719298244</v>
      </c>
      <c r="T29" s="2">
        <f t="shared" si="13"/>
        <v>67.5219446320054</v>
      </c>
      <c r="U29" s="2">
        <f t="shared" si="13"/>
        <v>0</v>
      </c>
      <c r="V29" s="2">
        <f t="shared" si="13"/>
        <v>0</v>
      </c>
      <c r="W29" s="2">
        <f t="shared" si="13"/>
        <v>240.3846153846154</v>
      </c>
      <c r="Y29" s="1" t="s">
        <v>1</v>
      </c>
      <c r="Z29" s="2">
        <f aca="true" t="shared" si="14" ref="Z29:Z35">(N29+O29)/2</f>
        <v>130.20030816640985</v>
      </c>
      <c r="AA29" s="2">
        <f t="shared" si="12"/>
        <v>86.80020544427323</v>
      </c>
      <c r="AB29" s="2">
        <f t="shared" si="12"/>
        <v>81.84571760005156</v>
      </c>
      <c r="AC29" s="2">
        <f t="shared" si="12"/>
        <v>49.89444329336925</v>
      </c>
      <c r="AD29" s="2">
        <f t="shared" si="12"/>
        <v>96.67806902436341</v>
      </c>
      <c r="AE29" s="2">
        <f t="shared" si="12"/>
        <v>93.8368414428899</v>
      </c>
      <c r="AF29" s="2">
        <f t="shared" si="12"/>
        <v>69.29094060832928</v>
      </c>
      <c r="AG29" s="2">
        <f t="shared" si="12"/>
        <v>22.507314877335133</v>
      </c>
      <c r="AH29" s="2">
        <f t="shared" si="12"/>
        <v>80.12820512820512</v>
      </c>
      <c r="AI29" s="2">
        <f aca="true" t="shared" si="15" ref="AI29:AI35">(V29+W29)/2</f>
        <v>120.1923076923077</v>
      </c>
    </row>
    <row r="30" spans="1:35" ht="13.5">
      <c r="A30" s="1" t="s">
        <v>2</v>
      </c>
      <c r="B30">
        <v>0</v>
      </c>
      <c r="C30">
        <v>0</v>
      </c>
      <c r="D30">
        <v>0</v>
      </c>
      <c r="E30">
        <v>0</v>
      </c>
      <c r="F30">
        <v>1</v>
      </c>
      <c r="G30">
        <v>1</v>
      </c>
      <c r="H30">
        <v>1</v>
      </c>
      <c r="I30">
        <v>0</v>
      </c>
      <c r="J30">
        <v>0</v>
      </c>
      <c r="K30">
        <v>0</v>
      </c>
      <c r="M30" s="1" t="s">
        <v>2</v>
      </c>
      <c r="N30" s="2">
        <f t="shared" si="13"/>
        <v>0</v>
      </c>
      <c r="O30" s="2">
        <f t="shared" si="13"/>
        <v>0</v>
      </c>
      <c r="P30" s="2">
        <f t="shared" si="13"/>
        <v>0</v>
      </c>
      <c r="Q30" s="2">
        <f t="shared" si="13"/>
        <v>0</v>
      </c>
      <c r="R30" s="2">
        <f t="shared" si="13"/>
        <v>73.63770250368188</v>
      </c>
      <c r="S30" s="2">
        <f t="shared" si="13"/>
        <v>70.17543859649122</v>
      </c>
      <c r="T30" s="2">
        <f t="shared" si="13"/>
        <v>67.5219446320054</v>
      </c>
      <c r="U30" s="2">
        <f t="shared" si="13"/>
        <v>0</v>
      </c>
      <c r="V30" s="2">
        <f t="shared" si="13"/>
        <v>0</v>
      </c>
      <c r="W30" s="2">
        <f t="shared" si="13"/>
        <v>0</v>
      </c>
      <c r="Y30" s="1" t="s">
        <v>2</v>
      </c>
      <c r="Z30" s="2">
        <f t="shared" si="14"/>
        <v>0</v>
      </c>
      <c r="AA30" s="2">
        <f t="shared" si="12"/>
        <v>0</v>
      </c>
      <c r="AB30" s="2">
        <f t="shared" si="12"/>
        <v>0</v>
      </c>
      <c r="AC30" s="2">
        <f t="shared" si="12"/>
        <v>24.545900834560626</v>
      </c>
      <c r="AD30" s="2">
        <f t="shared" si="12"/>
        <v>47.93771370005769</v>
      </c>
      <c r="AE30" s="2">
        <f t="shared" si="12"/>
        <v>70.44502857739282</v>
      </c>
      <c r="AF30" s="2">
        <f t="shared" si="12"/>
        <v>45.899127742832206</v>
      </c>
      <c r="AG30" s="2">
        <f t="shared" si="12"/>
        <v>22.507314877335133</v>
      </c>
      <c r="AH30" s="2">
        <f t="shared" si="12"/>
        <v>0</v>
      </c>
      <c r="AI30" s="2">
        <f t="shared" si="15"/>
        <v>0</v>
      </c>
    </row>
    <row r="31" spans="1:35" ht="13.5">
      <c r="A31" s="1" t="s">
        <v>3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M31" s="1" t="s">
        <v>3</v>
      </c>
      <c r="N31" s="2">
        <f t="shared" si="13"/>
        <v>0</v>
      </c>
      <c r="O31" s="2">
        <f t="shared" si="13"/>
        <v>84.7457627118644</v>
      </c>
      <c r="P31" s="2">
        <f t="shared" si="13"/>
        <v>0</v>
      </c>
      <c r="Q31" s="2">
        <f t="shared" si="13"/>
        <v>0</v>
      </c>
      <c r="R31" s="2">
        <f t="shared" si="13"/>
        <v>0</v>
      </c>
      <c r="S31" s="2">
        <f t="shared" si="13"/>
        <v>0</v>
      </c>
      <c r="T31" s="2">
        <f t="shared" si="13"/>
        <v>0</v>
      </c>
      <c r="U31" s="2">
        <f t="shared" si="13"/>
        <v>0</v>
      </c>
      <c r="V31" s="2">
        <f t="shared" si="13"/>
        <v>0</v>
      </c>
      <c r="W31" s="2">
        <f t="shared" si="13"/>
        <v>0</v>
      </c>
      <c r="Y31" s="1" t="s">
        <v>3</v>
      </c>
      <c r="Z31" s="2">
        <f t="shared" si="14"/>
        <v>42.3728813559322</v>
      </c>
      <c r="AA31" s="2">
        <f t="shared" si="12"/>
        <v>28.248587570621467</v>
      </c>
      <c r="AB31" s="2">
        <f t="shared" si="12"/>
        <v>28.248587570621467</v>
      </c>
      <c r="AC31" s="2">
        <f t="shared" si="12"/>
        <v>0</v>
      </c>
      <c r="AD31" s="2">
        <f t="shared" si="12"/>
        <v>0</v>
      </c>
      <c r="AE31" s="2">
        <f t="shared" si="12"/>
        <v>0</v>
      </c>
      <c r="AF31" s="2">
        <f t="shared" si="12"/>
        <v>0</v>
      </c>
      <c r="AG31" s="2">
        <f t="shared" si="12"/>
        <v>0</v>
      </c>
      <c r="AH31" s="2">
        <f t="shared" si="12"/>
        <v>0</v>
      </c>
      <c r="AI31" s="2">
        <f t="shared" si="15"/>
        <v>0</v>
      </c>
    </row>
    <row r="32" spans="1:35" ht="13.5">
      <c r="A32" s="1" t="s">
        <v>4</v>
      </c>
      <c r="B32">
        <v>1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1</v>
      </c>
      <c r="J32">
        <v>1</v>
      </c>
      <c r="K32">
        <v>0</v>
      </c>
      <c r="M32" s="1" t="s">
        <v>4</v>
      </c>
      <c r="N32" s="2">
        <f t="shared" si="13"/>
        <v>90.9090909090909</v>
      </c>
      <c r="O32" s="2">
        <f t="shared" si="13"/>
        <v>0</v>
      </c>
      <c r="P32" s="2">
        <f t="shared" si="13"/>
        <v>0</v>
      </c>
      <c r="Q32" s="2">
        <f t="shared" si="13"/>
        <v>0</v>
      </c>
      <c r="R32" s="2">
        <f t="shared" si="13"/>
        <v>73.63770250368188</v>
      </c>
      <c r="S32" s="2">
        <f t="shared" si="13"/>
        <v>0</v>
      </c>
      <c r="T32" s="2">
        <f t="shared" si="13"/>
        <v>0</v>
      </c>
      <c r="U32" s="2">
        <f t="shared" si="13"/>
        <v>64.72491909385113</v>
      </c>
      <c r="V32" s="2">
        <f t="shared" si="13"/>
        <v>63.05170239596469</v>
      </c>
      <c r="W32" s="2">
        <f t="shared" si="13"/>
        <v>0</v>
      </c>
      <c r="Y32" s="1" t="s">
        <v>4</v>
      </c>
      <c r="Z32" s="2">
        <f t="shared" si="14"/>
        <v>45.45454545454545</v>
      </c>
      <c r="AA32" s="2">
        <f t="shared" si="12"/>
        <v>30.3030303030303</v>
      </c>
      <c r="AB32" s="2">
        <f t="shared" si="12"/>
        <v>0</v>
      </c>
      <c r="AC32" s="2">
        <f t="shared" si="12"/>
        <v>24.545900834560626</v>
      </c>
      <c r="AD32" s="2">
        <f t="shared" si="12"/>
        <v>24.545900834560626</v>
      </c>
      <c r="AE32" s="2">
        <f t="shared" si="12"/>
        <v>24.545900834560626</v>
      </c>
      <c r="AF32" s="2">
        <f t="shared" si="12"/>
        <v>21.574973031283708</v>
      </c>
      <c r="AG32" s="2">
        <f t="shared" si="12"/>
        <v>42.592207163271944</v>
      </c>
      <c r="AH32" s="2">
        <f t="shared" si="12"/>
        <v>42.592207163271944</v>
      </c>
      <c r="AI32" s="2">
        <f t="shared" si="15"/>
        <v>31.525851197982345</v>
      </c>
    </row>
    <row r="33" spans="1:35" ht="13.5">
      <c r="A33" s="1" t="s">
        <v>5</v>
      </c>
      <c r="B33">
        <v>0</v>
      </c>
      <c r="C33">
        <v>0</v>
      </c>
      <c r="D33">
        <v>1</v>
      </c>
      <c r="E33">
        <v>0</v>
      </c>
      <c r="F33">
        <v>2</v>
      </c>
      <c r="G33">
        <v>0</v>
      </c>
      <c r="H33">
        <v>0</v>
      </c>
      <c r="I33">
        <v>1</v>
      </c>
      <c r="J33">
        <v>2</v>
      </c>
      <c r="K33">
        <v>1</v>
      </c>
      <c r="M33" s="1" t="s">
        <v>5</v>
      </c>
      <c r="N33" s="2">
        <f t="shared" si="13"/>
        <v>0</v>
      </c>
      <c r="O33" s="2">
        <f t="shared" si="13"/>
        <v>0</v>
      </c>
      <c r="P33" s="2">
        <f t="shared" si="13"/>
        <v>80.1924619085806</v>
      </c>
      <c r="Q33" s="2">
        <f t="shared" si="13"/>
        <v>0</v>
      </c>
      <c r="R33" s="2">
        <f t="shared" si="13"/>
        <v>147.27540500736376</v>
      </c>
      <c r="S33" s="2">
        <f t="shared" si="13"/>
        <v>0</v>
      </c>
      <c r="T33" s="2">
        <f t="shared" si="13"/>
        <v>0</v>
      </c>
      <c r="U33" s="2">
        <f t="shared" si="13"/>
        <v>64.72491909385113</v>
      </c>
      <c r="V33" s="2">
        <f t="shared" si="13"/>
        <v>126.10340479192938</v>
      </c>
      <c r="W33" s="2">
        <f t="shared" si="13"/>
        <v>60.09615384615385</v>
      </c>
      <c r="Y33" s="1" t="s">
        <v>5</v>
      </c>
      <c r="Z33" s="2">
        <f t="shared" si="14"/>
        <v>0</v>
      </c>
      <c r="AA33" s="2">
        <f t="shared" si="12"/>
        <v>26.73082063619353</v>
      </c>
      <c r="AB33" s="2">
        <f t="shared" si="12"/>
        <v>26.73082063619353</v>
      </c>
      <c r="AC33" s="2">
        <f t="shared" si="12"/>
        <v>75.82262230531478</v>
      </c>
      <c r="AD33" s="2">
        <f t="shared" si="12"/>
        <v>49.09180166912125</v>
      </c>
      <c r="AE33" s="2">
        <f t="shared" si="12"/>
        <v>49.09180166912125</v>
      </c>
      <c r="AF33" s="2">
        <f t="shared" si="12"/>
        <v>21.574973031283708</v>
      </c>
      <c r="AG33" s="2">
        <f t="shared" si="12"/>
        <v>63.60944129526016</v>
      </c>
      <c r="AH33" s="2">
        <f t="shared" si="12"/>
        <v>83.64149257731144</v>
      </c>
      <c r="AI33" s="2">
        <f t="shared" si="15"/>
        <v>93.09977931904162</v>
      </c>
    </row>
    <row r="34" spans="1:35" ht="13.5">
      <c r="A34" s="1" t="s">
        <v>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" t="s">
        <v>6</v>
      </c>
      <c r="N34" s="2">
        <f t="shared" si="13"/>
        <v>0</v>
      </c>
      <c r="O34" s="2">
        <f t="shared" si="13"/>
        <v>0</v>
      </c>
      <c r="P34" s="2">
        <f t="shared" si="13"/>
        <v>0</v>
      </c>
      <c r="Q34" s="2">
        <f t="shared" si="13"/>
        <v>0</v>
      </c>
      <c r="R34" s="2">
        <f t="shared" si="13"/>
        <v>0</v>
      </c>
      <c r="S34" s="2">
        <f t="shared" si="13"/>
        <v>0</v>
      </c>
      <c r="T34" s="2">
        <f t="shared" si="13"/>
        <v>0</v>
      </c>
      <c r="U34" s="2">
        <f t="shared" si="13"/>
        <v>0</v>
      </c>
      <c r="V34" s="2">
        <f t="shared" si="13"/>
        <v>0</v>
      </c>
      <c r="W34" s="2">
        <f t="shared" si="13"/>
        <v>0</v>
      </c>
      <c r="Y34" s="1" t="s">
        <v>6</v>
      </c>
      <c r="Z34" s="2">
        <f t="shared" si="14"/>
        <v>0</v>
      </c>
      <c r="AA34" s="2">
        <f t="shared" si="12"/>
        <v>0</v>
      </c>
      <c r="AB34" s="2">
        <f t="shared" si="12"/>
        <v>0</v>
      </c>
      <c r="AC34" s="2">
        <f t="shared" si="12"/>
        <v>0</v>
      </c>
      <c r="AD34" s="2">
        <f t="shared" si="12"/>
        <v>0</v>
      </c>
      <c r="AE34" s="2">
        <f t="shared" si="12"/>
        <v>0</v>
      </c>
      <c r="AF34" s="2">
        <f t="shared" si="12"/>
        <v>0</v>
      </c>
      <c r="AG34" s="2">
        <f t="shared" si="12"/>
        <v>0</v>
      </c>
      <c r="AH34" s="2">
        <f t="shared" si="12"/>
        <v>0</v>
      </c>
      <c r="AI34" s="2">
        <f t="shared" si="15"/>
        <v>0</v>
      </c>
    </row>
    <row r="35" spans="1:35" ht="13.5">
      <c r="A35" s="1" t="s">
        <v>7</v>
      </c>
      <c r="B35">
        <v>2</v>
      </c>
      <c r="C35">
        <v>3</v>
      </c>
      <c r="D35">
        <v>1</v>
      </c>
      <c r="E35">
        <v>1</v>
      </c>
      <c r="F35">
        <v>5</v>
      </c>
      <c r="G35">
        <v>3</v>
      </c>
      <c r="H35">
        <v>2</v>
      </c>
      <c r="I35">
        <v>2</v>
      </c>
      <c r="J35">
        <v>3</v>
      </c>
      <c r="K35">
        <v>5</v>
      </c>
      <c r="M35" t="s">
        <v>16</v>
      </c>
      <c r="N35" s="2">
        <f t="shared" si="13"/>
        <v>181.8181818181818</v>
      </c>
      <c r="O35" s="2">
        <f>(C35/C$36)*100000</f>
        <v>254.2372881355932</v>
      </c>
      <c r="P35" s="2">
        <f>(D35/D$36)*100000</f>
        <v>80.1924619085806</v>
      </c>
      <c r="Q35" s="2">
        <f>(E35/E$36)*100000</f>
        <v>76.04562737642586</v>
      </c>
      <c r="R35" s="2">
        <f>(F35/F$36)*100000</f>
        <v>368.1885125184094</v>
      </c>
      <c r="S35" s="2">
        <f>(G35/G$36)*100000</f>
        <v>210.52631578947367</v>
      </c>
      <c r="T35" s="2">
        <f t="shared" si="13"/>
        <v>135.0438892640108</v>
      </c>
      <c r="U35" s="2">
        <f>(I35/I$36)*100000</f>
        <v>129.44983818770226</v>
      </c>
      <c r="V35" s="2">
        <f t="shared" si="13"/>
        <v>189.15510718789406</v>
      </c>
      <c r="W35" s="2">
        <f>(K35/K$36)*100000</f>
        <v>300.4807692307692</v>
      </c>
      <c r="Y35" t="s">
        <v>16</v>
      </c>
      <c r="Z35" s="2">
        <f t="shared" si="14"/>
        <v>218.0277349768875</v>
      </c>
      <c r="AA35" s="2">
        <f t="shared" si="12"/>
        <v>172.08264395411854</v>
      </c>
      <c r="AB35" s="2">
        <f t="shared" si="12"/>
        <v>136.82512580686654</v>
      </c>
      <c r="AC35" s="2">
        <f t="shared" si="12"/>
        <v>174.8088672678053</v>
      </c>
      <c r="AD35" s="2">
        <f t="shared" si="12"/>
        <v>218.25348522810296</v>
      </c>
      <c r="AE35" s="2">
        <f t="shared" si="12"/>
        <v>237.9195725239646</v>
      </c>
      <c r="AF35" s="2">
        <f t="shared" si="12"/>
        <v>158.3400144137289</v>
      </c>
      <c r="AG35" s="2">
        <f t="shared" si="12"/>
        <v>151.21627821320237</v>
      </c>
      <c r="AH35" s="2">
        <f t="shared" si="12"/>
        <v>206.36190486878854</v>
      </c>
      <c r="AI35" s="2">
        <f t="shared" si="15"/>
        <v>244.81793820933166</v>
      </c>
    </row>
    <row r="36" spans="2:23" ht="12.75">
      <c r="B36">
        <f>'[2]Census_Pop_Ests'!B5</f>
        <v>1100</v>
      </c>
      <c r="C36">
        <f>'[2]Census_Pop_Ests'!C5</f>
        <v>1180</v>
      </c>
      <c r="D36">
        <f>'[2]Census_Pop_Ests'!D5</f>
        <v>1247</v>
      </c>
      <c r="E36">
        <f>'[2]Census_Pop_Ests'!E5</f>
        <v>1315</v>
      </c>
      <c r="F36">
        <f>'[2]Census_Pop_Ests'!F5</f>
        <v>1358</v>
      </c>
      <c r="G36">
        <f>'[2]Census_Pop_Ests'!G5</f>
        <v>1425</v>
      </c>
      <c r="H36">
        <f>'[2]Census_Pop_Ests'!H5</f>
        <v>1481</v>
      </c>
      <c r="I36">
        <f>'[2]Census_Pop_Ests'!I5</f>
        <v>1545</v>
      </c>
      <c r="J36">
        <f>'[2]Census_Pop_Ests'!J5</f>
        <v>1586</v>
      </c>
      <c r="K36">
        <f>'[2]Census_Pop_Ests'!K5</f>
        <v>1664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5:35" ht="13.5">
      <c r="Y37" s="1" t="s">
        <v>20</v>
      </c>
      <c r="Z37" s="2">
        <f>N37</f>
        <v>0</v>
      </c>
      <c r="AA37" s="2">
        <f aca="true" t="shared" si="16" ref="AA37:AH37">(N37+O37+P37)/3</f>
        <v>0</v>
      </c>
      <c r="AB37" s="2">
        <f t="shared" si="16"/>
        <v>0</v>
      </c>
      <c r="AC37" s="2">
        <f t="shared" si="16"/>
        <v>0</v>
      </c>
      <c r="AD37" s="2">
        <f t="shared" si="16"/>
        <v>0</v>
      </c>
      <c r="AE37" s="2">
        <f t="shared" si="16"/>
        <v>0</v>
      </c>
      <c r="AF37" s="2">
        <f t="shared" si="16"/>
        <v>0</v>
      </c>
      <c r="AG37" s="2">
        <f t="shared" si="16"/>
        <v>0</v>
      </c>
      <c r="AH37" s="2">
        <f t="shared" si="16"/>
        <v>0</v>
      </c>
      <c r="AI37" s="2">
        <f>W37</f>
        <v>0</v>
      </c>
    </row>
    <row r="38" spans="1:35" ht="13.5">
      <c r="A38" s="1" t="s">
        <v>17</v>
      </c>
      <c r="Y38" s="1" t="s">
        <v>1</v>
      </c>
      <c r="Z38" s="2">
        <f>Z11/Z2</f>
        <v>20.79283685802348</v>
      </c>
      <c r="AA38" s="2">
        <f aca="true" t="shared" si="17" ref="AA38:AI38">AA11/AA2</f>
        <v>24.782406430125103</v>
      </c>
      <c r="AB38" s="2">
        <f t="shared" si="17"/>
        <v>24.11705197322987</v>
      </c>
      <c r="AC38" s="2">
        <f t="shared" si="17"/>
        <v>19.362866488980398</v>
      </c>
      <c r="AD38" s="2">
        <f t="shared" si="17"/>
        <v>14.696156424305865</v>
      </c>
      <c r="AE38" s="2">
        <f t="shared" si="17"/>
        <v>13.862498965680343</v>
      </c>
      <c r="AF38" s="2">
        <f t="shared" si="17"/>
        <v>13.307937613107248</v>
      </c>
      <c r="AG38" s="2">
        <f t="shared" si="17"/>
        <v>13.394351353707581</v>
      </c>
      <c r="AH38" s="2">
        <f t="shared" si="17"/>
        <v>13.83996357245045</v>
      </c>
      <c r="AI38" s="2">
        <f t="shared" si="17"/>
        <v>15.10456572860629</v>
      </c>
    </row>
    <row r="39" spans="25:35" ht="13.5">
      <c r="Y39" s="1" t="s">
        <v>2</v>
      </c>
      <c r="Z39" s="2">
        <f aca="true" t="shared" si="18" ref="Z39:AI44">Z12/Z3</f>
        <v>11.686861073785726</v>
      </c>
      <c r="AA39" s="2">
        <f t="shared" si="18"/>
        <v>12.361248558997259</v>
      </c>
      <c r="AB39" s="2">
        <f t="shared" si="18"/>
        <v>15.033049544974952</v>
      </c>
      <c r="AC39" s="2">
        <f t="shared" si="18"/>
        <v>15.136083890160554</v>
      </c>
      <c r="AD39" s="2">
        <f t="shared" si="18"/>
        <v>15.907025620233037</v>
      </c>
      <c r="AE39" s="2">
        <f t="shared" si="18"/>
        <v>13.244273479264029</v>
      </c>
      <c r="AF39" s="2">
        <f t="shared" si="18"/>
        <v>16.960609435217084</v>
      </c>
      <c r="AG39" s="2">
        <f t="shared" si="18"/>
        <v>11.992954033383528</v>
      </c>
      <c r="AH39" s="2">
        <f t="shared" si="18"/>
        <v>13.251459811003341</v>
      </c>
      <c r="AI39" s="2">
        <f t="shared" si="18"/>
        <v>10.601241646955328</v>
      </c>
    </row>
    <row r="40" spans="25:35" ht="13.5">
      <c r="Y40" s="1" t="s">
        <v>3</v>
      </c>
      <c r="Z40" s="2">
        <f t="shared" si="18"/>
        <v>51.71588080942834</v>
      </c>
      <c r="AA40" s="2">
        <f t="shared" si="18"/>
        <v>33.39516205283599</v>
      </c>
      <c r="AB40" s="2">
        <f t="shared" si="18"/>
        <v>35.93872134998089</v>
      </c>
      <c r="AC40" s="2">
        <f t="shared" si="18"/>
        <v>26.99188544709498</v>
      </c>
      <c r="AD40" s="2">
        <f t="shared" si="18"/>
        <v>33.752747619879884</v>
      </c>
      <c r="AE40" s="2">
        <f t="shared" si="18"/>
        <v>45.391508806973626</v>
      </c>
      <c r="AF40" s="2">
        <f t="shared" si="18"/>
        <v>49.15554018282115</v>
      </c>
      <c r="AG40" s="2">
        <f t="shared" si="18"/>
        <v>61.902709263801825</v>
      </c>
      <c r="AH40" s="2">
        <f t="shared" si="18"/>
        <v>53.011613349738724</v>
      </c>
      <c r="AI40" s="2">
        <f t="shared" si="18"/>
        <v>52.708188814467405</v>
      </c>
    </row>
    <row r="41" spans="25:35" ht="13.5">
      <c r="Y41" s="1" t="s">
        <v>4</v>
      </c>
      <c r="Z41" s="2">
        <f t="shared" si="18"/>
        <v>20.469945683962823</v>
      </c>
      <c r="AA41" s="2">
        <f t="shared" si="18"/>
        <v>21.03963583879963</v>
      </c>
      <c r="AB41" s="2">
        <f t="shared" si="18"/>
        <v>20.320007394821666</v>
      </c>
      <c r="AC41" s="2">
        <f t="shared" si="18"/>
        <v>24.667611063372803</v>
      </c>
      <c r="AD41" s="2">
        <f t="shared" si="18"/>
        <v>25.333885106174474</v>
      </c>
      <c r="AE41" s="2">
        <f t="shared" si="18"/>
        <v>28.832698230865784</v>
      </c>
      <c r="AF41" s="2">
        <f t="shared" si="18"/>
        <v>25.680897145646334</v>
      </c>
      <c r="AG41" s="2">
        <f t="shared" si="18"/>
        <v>16.465838645092006</v>
      </c>
      <c r="AH41" s="2">
        <f t="shared" si="18"/>
        <v>14.545905127814851</v>
      </c>
      <c r="AI41" s="2">
        <f t="shared" si="18"/>
        <v>12.020673358382744</v>
      </c>
    </row>
    <row r="42" spans="25:35" ht="13.5">
      <c r="Y42" s="1" t="s">
        <v>5</v>
      </c>
      <c r="Z42" s="2">
        <f t="shared" si="18"/>
        <v>21.662841457572277</v>
      </c>
      <c r="AA42" s="2">
        <f t="shared" si="18"/>
        <v>13.390213613150861</v>
      </c>
      <c r="AB42" s="2">
        <f t="shared" si="18"/>
        <v>11.501505510030695</v>
      </c>
      <c r="AC42" s="2">
        <f t="shared" si="18"/>
        <v>12.301592802959615</v>
      </c>
      <c r="AD42" s="2">
        <f t="shared" si="18"/>
        <v>15.665085901332253</v>
      </c>
      <c r="AE42" s="2">
        <f t="shared" si="18"/>
        <v>16.51398225424135</v>
      </c>
      <c r="AF42" s="2">
        <f t="shared" si="18"/>
        <v>13.243646785931352</v>
      </c>
      <c r="AG42" s="2">
        <f t="shared" si="18"/>
        <v>11.480581881499935</v>
      </c>
      <c r="AH42" s="2">
        <f t="shared" si="18"/>
        <v>12.131055061246558</v>
      </c>
      <c r="AI42" s="2">
        <f t="shared" si="18"/>
        <v>12.72045241991102</v>
      </c>
    </row>
    <row r="43" spans="25:35" ht="13.5">
      <c r="Y43" s="1" t="s">
        <v>6</v>
      </c>
      <c r="Z43" s="2">
        <f t="shared" si="18"/>
        <v>0</v>
      </c>
      <c r="AA43" s="2">
        <f t="shared" si="18"/>
        <v>0</v>
      </c>
      <c r="AB43" s="2">
        <f t="shared" si="18"/>
        <v>4.951174559232821</v>
      </c>
      <c r="AC43" s="2">
        <f t="shared" si="18"/>
        <v>39.559311640839404</v>
      </c>
      <c r="AD43" s="2">
        <f t="shared" si="18"/>
        <v>10.009009744715614</v>
      </c>
      <c r="AE43" s="2">
        <f t="shared" si="18"/>
        <v>12.615871189149246</v>
      </c>
      <c r="AF43" s="2">
        <f t="shared" si="18"/>
        <v>3.656589250406971</v>
      </c>
      <c r="AG43" s="2">
        <f t="shared" si="18"/>
        <v>4.632201937380159</v>
      </c>
      <c r="AH43" s="2">
        <f t="shared" si="18"/>
        <v>0</v>
      </c>
      <c r="AI43" s="2">
        <f t="shared" si="18"/>
        <v>0</v>
      </c>
    </row>
    <row r="44" spans="25:35" ht="13.5">
      <c r="Y44" s="1" t="s">
        <v>22</v>
      </c>
      <c r="Z44" s="2">
        <f t="shared" si="18"/>
        <v>19.841295351013105</v>
      </c>
      <c r="AA44" s="2">
        <f t="shared" si="18"/>
        <v>19.224098835442952</v>
      </c>
      <c r="AB44" s="2">
        <f t="shared" si="18"/>
        <v>20.071966146674654</v>
      </c>
      <c r="AC44" s="2">
        <f t="shared" si="18"/>
        <v>19.071937502806506</v>
      </c>
      <c r="AD44" s="2">
        <f t="shared" si="18"/>
        <v>18.776646395514277</v>
      </c>
      <c r="AE44" s="2">
        <f t="shared" si="18"/>
        <v>18.951394896116717</v>
      </c>
      <c r="AF44" s="2">
        <f t="shared" si="18"/>
        <v>18.056276089043113</v>
      </c>
      <c r="AG44" s="2">
        <f t="shared" si="18"/>
        <v>17.043276026821484</v>
      </c>
      <c r="AH44" s="2">
        <f t="shared" si="18"/>
        <v>16.531418479381436</v>
      </c>
      <c r="AI44" s="2">
        <f t="shared" si="18"/>
        <v>16.529991166558528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33">
      <selection activeCell="A38" sqref="A38"/>
    </sheetView>
  </sheetViews>
  <sheetFormatPr defaultColWidth="9.140625" defaultRowHeight="12.75"/>
  <cols>
    <col min="1" max="1" width="22.140625" style="0" customWidth="1"/>
    <col min="13" max="13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 t="s">
        <v>19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4</v>
      </c>
      <c r="C2">
        <v>5</v>
      </c>
      <c r="D2">
        <v>6</v>
      </c>
      <c r="E2">
        <v>7</v>
      </c>
      <c r="F2">
        <v>7</v>
      </c>
      <c r="G2">
        <v>14</v>
      </c>
      <c r="H2">
        <v>9</v>
      </c>
      <c r="I2">
        <v>16</v>
      </c>
      <c r="J2">
        <v>20</v>
      </c>
      <c r="K2">
        <v>27</v>
      </c>
      <c r="M2" s="1" t="s">
        <v>1</v>
      </c>
      <c r="N2" s="2">
        <f aca="true" t="shared" si="0" ref="N2:W8">(B2/B$9)*100000</f>
        <v>1.3501927400136369</v>
      </c>
      <c r="O2" s="2">
        <f t="shared" si="0"/>
        <v>1.6548565073922439</v>
      </c>
      <c r="P2" s="2">
        <f t="shared" si="0"/>
        <v>1.9501730778606603</v>
      </c>
      <c r="Q2" s="2">
        <f t="shared" si="0"/>
        <v>2.2361573871459286</v>
      </c>
      <c r="R2" s="2">
        <f t="shared" si="0"/>
        <v>2.194261066912424</v>
      </c>
      <c r="S2" s="2">
        <f t="shared" si="0"/>
        <v>4.32030760590154</v>
      </c>
      <c r="T2" s="2">
        <f t="shared" si="0"/>
        <v>2.734523357387011</v>
      </c>
      <c r="U2" s="2">
        <f t="shared" si="0"/>
        <v>4.799212929079631</v>
      </c>
      <c r="V2" s="2">
        <f t="shared" si="0"/>
        <v>5.9304242625517425</v>
      </c>
      <c r="W2" s="2">
        <f t="shared" si="0"/>
        <v>7.900211550109286</v>
      </c>
      <c r="Y2" s="1" t="s">
        <v>1</v>
      </c>
      <c r="Z2" s="2">
        <f aca="true" t="shared" si="1" ref="Z2:Z8">(N2+O2)/2</f>
        <v>1.5025246237029404</v>
      </c>
      <c r="AA2" s="2">
        <f aca="true" t="shared" si="2" ref="AA2:AH8">(N2+O2+P2)/3</f>
        <v>1.6517407750888469</v>
      </c>
      <c r="AB2" s="2">
        <f t="shared" si="2"/>
        <v>1.9470623241329441</v>
      </c>
      <c r="AC2" s="2">
        <f t="shared" si="2"/>
        <v>2.126863843973004</v>
      </c>
      <c r="AD2" s="2">
        <f t="shared" si="2"/>
        <v>2.9169086866532976</v>
      </c>
      <c r="AE2" s="2">
        <f t="shared" si="2"/>
        <v>3.0830306767336584</v>
      </c>
      <c r="AF2" s="2">
        <f t="shared" si="2"/>
        <v>3.951347964122727</v>
      </c>
      <c r="AG2" s="2">
        <f t="shared" si="2"/>
        <v>4.488053516339462</v>
      </c>
      <c r="AH2" s="2">
        <f t="shared" si="2"/>
        <v>6.209949580580219</v>
      </c>
      <c r="AI2" s="2">
        <f aca="true" t="shared" si="3" ref="AI2:AI8">(V2+W2)/2</f>
        <v>6.915317906330515</v>
      </c>
    </row>
    <row r="3" spans="1:35" ht="13.5">
      <c r="A3" s="1" t="s">
        <v>2</v>
      </c>
      <c r="B3">
        <v>7</v>
      </c>
      <c r="C3">
        <v>12</v>
      </c>
      <c r="D3">
        <v>15</v>
      </c>
      <c r="E3">
        <v>11</v>
      </c>
      <c r="F3">
        <v>11</v>
      </c>
      <c r="G3">
        <v>8</v>
      </c>
      <c r="H3">
        <v>9</v>
      </c>
      <c r="I3">
        <v>9</v>
      </c>
      <c r="J3">
        <v>29</v>
      </c>
      <c r="K3">
        <v>13</v>
      </c>
      <c r="M3" s="1" t="s">
        <v>2</v>
      </c>
      <c r="N3" s="2">
        <f t="shared" si="0"/>
        <v>2.3628372950238647</v>
      </c>
      <c r="O3" s="2">
        <f t="shared" si="0"/>
        <v>3.9716556177413853</v>
      </c>
      <c r="P3" s="2">
        <f t="shared" si="0"/>
        <v>4.875432694651651</v>
      </c>
      <c r="Q3" s="2">
        <f t="shared" si="0"/>
        <v>3.5139616083721736</v>
      </c>
      <c r="R3" s="2">
        <f t="shared" si="0"/>
        <v>3.448124533719523</v>
      </c>
      <c r="S3" s="2">
        <f t="shared" si="0"/>
        <v>2.468747203372309</v>
      </c>
      <c r="T3" s="2">
        <f t="shared" si="0"/>
        <v>2.734523357387011</v>
      </c>
      <c r="U3" s="2">
        <f t="shared" si="0"/>
        <v>2.6995572726072927</v>
      </c>
      <c r="V3" s="2">
        <f t="shared" si="0"/>
        <v>8.599115180700027</v>
      </c>
      <c r="W3" s="2">
        <f t="shared" si="0"/>
        <v>3.8038055611637303</v>
      </c>
      <c r="Y3" s="1" t="s">
        <v>2</v>
      </c>
      <c r="Z3" s="2">
        <f t="shared" si="1"/>
        <v>3.167246456382625</v>
      </c>
      <c r="AA3" s="2">
        <f t="shared" si="2"/>
        <v>3.736641869138967</v>
      </c>
      <c r="AB3" s="2">
        <f t="shared" si="2"/>
        <v>4.120349973588404</v>
      </c>
      <c r="AC3" s="2">
        <f t="shared" si="2"/>
        <v>3.9458396122477826</v>
      </c>
      <c r="AD3" s="2">
        <f t="shared" si="2"/>
        <v>3.1436111151546684</v>
      </c>
      <c r="AE3" s="2">
        <f t="shared" si="2"/>
        <v>2.8837983648262813</v>
      </c>
      <c r="AF3" s="2">
        <f t="shared" si="2"/>
        <v>2.6342759444555375</v>
      </c>
      <c r="AG3" s="2">
        <f t="shared" si="2"/>
        <v>4.67773193689811</v>
      </c>
      <c r="AH3" s="2">
        <f t="shared" si="2"/>
        <v>5.034159338157017</v>
      </c>
      <c r="AI3" s="2">
        <f t="shared" si="3"/>
        <v>6.201460370931878</v>
      </c>
    </row>
    <row r="4" spans="1:35" ht="13.5">
      <c r="A4" s="1" t="s">
        <v>3</v>
      </c>
      <c r="B4">
        <v>4</v>
      </c>
      <c r="C4">
        <v>6</v>
      </c>
      <c r="D4">
        <v>11</v>
      </c>
      <c r="E4">
        <v>5</v>
      </c>
      <c r="F4">
        <v>6</v>
      </c>
      <c r="G4">
        <v>11</v>
      </c>
      <c r="H4">
        <v>6</v>
      </c>
      <c r="I4">
        <v>6</v>
      </c>
      <c r="J4">
        <v>17</v>
      </c>
      <c r="K4">
        <v>15</v>
      </c>
      <c r="M4" s="1" t="s">
        <v>3</v>
      </c>
      <c r="N4" s="2">
        <f t="shared" si="0"/>
        <v>1.3501927400136369</v>
      </c>
      <c r="O4" s="2">
        <f t="shared" si="0"/>
        <v>1.9858278088706927</v>
      </c>
      <c r="P4" s="2">
        <f t="shared" si="0"/>
        <v>3.5753173094112105</v>
      </c>
      <c r="Q4" s="2">
        <f t="shared" si="0"/>
        <v>1.597255276532806</v>
      </c>
      <c r="R4" s="2">
        <f t="shared" si="0"/>
        <v>1.8807952002106492</v>
      </c>
      <c r="S4" s="2">
        <f t="shared" si="0"/>
        <v>3.3945274046369245</v>
      </c>
      <c r="T4" s="2">
        <f t="shared" si="0"/>
        <v>1.8230155715913405</v>
      </c>
      <c r="U4" s="2">
        <f t="shared" si="0"/>
        <v>1.7997048484048614</v>
      </c>
      <c r="V4" s="2">
        <f t="shared" si="0"/>
        <v>5.040860623168982</v>
      </c>
      <c r="W4" s="2">
        <f t="shared" si="0"/>
        <v>4.389006416727381</v>
      </c>
      <c r="Y4" s="1" t="s">
        <v>3</v>
      </c>
      <c r="Z4" s="2">
        <f t="shared" si="1"/>
        <v>1.6680102744421648</v>
      </c>
      <c r="AA4" s="2">
        <f t="shared" si="2"/>
        <v>2.3037792860985133</v>
      </c>
      <c r="AB4" s="2">
        <f t="shared" si="2"/>
        <v>2.3861334649382364</v>
      </c>
      <c r="AC4" s="2">
        <f t="shared" si="2"/>
        <v>2.3511225953848887</v>
      </c>
      <c r="AD4" s="2">
        <f t="shared" si="2"/>
        <v>2.29085929379346</v>
      </c>
      <c r="AE4" s="2">
        <f t="shared" si="2"/>
        <v>2.366112725479638</v>
      </c>
      <c r="AF4" s="2">
        <f t="shared" si="2"/>
        <v>2.3390826082110423</v>
      </c>
      <c r="AG4" s="2">
        <f t="shared" si="2"/>
        <v>2.887860347721728</v>
      </c>
      <c r="AH4" s="2">
        <f t="shared" si="2"/>
        <v>3.743190629433741</v>
      </c>
      <c r="AI4" s="2">
        <f t="shared" si="3"/>
        <v>4.714933519948181</v>
      </c>
    </row>
    <row r="5" spans="1:35" ht="13.5">
      <c r="A5" s="1" t="s">
        <v>4</v>
      </c>
      <c r="B5">
        <v>10</v>
      </c>
      <c r="C5">
        <v>11</v>
      </c>
      <c r="D5">
        <v>10</v>
      </c>
      <c r="E5">
        <v>5</v>
      </c>
      <c r="F5">
        <v>10</v>
      </c>
      <c r="G5">
        <v>10</v>
      </c>
      <c r="H5">
        <v>11</v>
      </c>
      <c r="I5">
        <v>15</v>
      </c>
      <c r="J5">
        <v>19</v>
      </c>
      <c r="K5">
        <v>21</v>
      </c>
      <c r="M5" s="1" t="s">
        <v>4</v>
      </c>
      <c r="N5" s="2">
        <f t="shared" si="0"/>
        <v>3.3754818500340926</v>
      </c>
      <c r="O5" s="2">
        <f t="shared" si="0"/>
        <v>3.6406843162629365</v>
      </c>
      <c r="P5" s="2">
        <f t="shared" si="0"/>
        <v>3.2502884631011004</v>
      </c>
      <c r="Q5" s="2">
        <f t="shared" si="0"/>
        <v>1.597255276532806</v>
      </c>
      <c r="R5" s="2">
        <f t="shared" si="0"/>
        <v>3.1346586670177485</v>
      </c>
      <c r="S5" s="2">
        <f t="shared" si="0"/>
        <v>3.0859340042153858</v>
      </c>
      <c r="T5" s="2">
        <f t="shared" si="0"/>
        <v>3.3421952145841245</v>
      </c>
      <c r="U5" s="2">
        <f t="shared" si="0"/>
        <v>4.499262121012154</v>
      </c>
      <c r="V5" s="2">
        <f t="shared" si="0"/>
        <v>5.6339030494241555</v>
      </c>
      <c r="W5" s="2">
        <f t="shared" si="0"/>
        <v>6.144608983418334</v>
      </c>
      <c r="Y5" s="1" t="s">
        <v>4</v>
      </c>
      <c r="Z5" s="2">
        <f t="shared" si="1"/>
        <v>3.508083083148515</v>
      </c>
      <c r="AA5" s="2">
        <f t="shared" si="2"/>
        <v>3.42215154313271</v>
      </c>
      <c r="AB5" s="2">
        <f t="shared" si="2"/>
        <v>2.8294093519656145</v>
      </c>
      <c r="AC5" s="2">
        <f t="shared" si="2"/>
        <v>2.6607341355505514</v>
      </c>
      <c r="AD5" s="2">
        <f t="shared" si="2"/>
        <v>2.6059493159219804</v>
      </c>
      <c r="AE5" s="2">
        <f t="shared" si="2"/>
        <v>3.1875959619390866</v>
      </c>
      <c r="AF5" s="2">
        <f t="shared" si="2"/>
        <v>3.6424637799372213</v>
      </c>
      <c r="AG5" s="2">
        <f t="shared" si="2"/>
        <v>4.491786795006811</v>
      </c>
      <c r="AH5" s="2">
        <f t="shared" si="2"/>
        <v>5.425924717951548</v>
      </c>
      <c r="AI5" s="2">
        <f t="shared" si="3"/>
        <v>5.889256016421244</v>
      </c>
    </row>
    <row r="6" spans="1:35" ht="13.5">
      <c r="A6" s="1" t="s">
        <v>5</v>
      </c>
      <c r="B6">
        <v>1</v>
      </c>
      <c r="C6">
        <v>3</v>
      </c>
      <c r="D6">
        <v>4</v>
      </c>
      <c r="E6">
        <v>3</v>
      </c>
      <c r="F6">
        <v>6</v>
      </c>
      <c r="G6">
        <v>7</v>
      </c>
      <c r="H6">
        <v>6</v>
      </c>
      <c r="I6">
        <v>4</v>
      </c>
      <c r="J6">
        <v>5</v>
      </c>
      <c r="K6">
        <v>15</v>
      </c>
      <c r="M6" s="1" t="s">
        <v>5</v>
      </c>
      <c r="N6" s="2">
        <f t="shared" si="0"/>
        <v>0.3375481850034092</v>
      </c>
      <c r="O6" s="2">
        <f t="shared" si="0"/>
        <v>0.9929139044353463</v>
      </c>
      <c r="P6" s="2">
        <f t="shared" si="0"/>
        <v>1.3001153852404401</v>
      </c>
      <c r="Q6" s="2">
        <f t="shared" si="0"/>
        <v>0.9583531659196836</v>
      </c>
      <c r="R6" s="2">
        <f t="shared" si="0"/>
        <v>1.8807952002106492</v>
      </c>
      <c r="S6" s="2">
        <f t="shared" si="0"/>
        <v>2.16015380295077</v>
      </c>
      <c r="T6" s="2">
        <f t="shared" si="0"/>
        <v>1.8230155715913405</v>
      </c>
      <c r="U6" s="2">
        <f t="shared" si="0"/>
        <v>1.1998032322699077</v>
      </c>
      <c r="V6" s="2">
        <f t="shared" si="0"/>
        <v>1.4826060656379356</v>
      </c>
      <c r="W6" s="2">
        <f t="shared" si="0"/>
        <v>4.389006416727381</v>
      </c>
      <c r="Y6" s="1" t="s">
        <v>5</v>
      </c>
      <c r="Z6" s="2">
        <f t="shared" si="1"/>
        <v>0.6652310447193778</v>
      </c>
      <c r="AA6" s="2">
        <f t="shared" si="2"/>
        <v>0.8768591582263986</v>
      </c>
      <c r="AB6" s="2">
        <f t="shared" si="2"/>
        <v>1.0837941518651566</v>
      </c>
      <c r="AC6" s="2">
        <f t="shared" si="2"/>
        <v>1.3797545837902574</v>
      </c>
      <c r="AD6" s="2">
        <f t="shared" si="2"/>
        <v>1.6664340563603677</v>
      </c>
      <c r="AE6" s="2">
        <f t="shared" si="2"/>
        <v>1.9546548582509198</v>
      </c>
      <c r="AF6" s="2">
        <f t="shared" si="2"/>
        <v>1.727657535604006</v>
      </c>
      <c r="AG6" s="2">
        <f t="shared" si="2"/>
        <v>1.5018082898330611</v>
      </c>
      <c r="AH6" s="2">
        <f t="shared" si="2"/>
        <v>2.357138571545075</v>
      </c>
      <c r="AI6" s="2">
        <f t="shared" si="3"/>
        <v>2.935806241182658</v>
      </c>
    </row>
    <row r="7" spans="1:35" ht="13.5">
      <c r="A7" s="1" t="s">
        <v>6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1</v>
      </c>
      <c r="M7" s="1" t="s">
        <v>6</v>
      </c>
      <c r="N7" s="2">
        <f t="shared" si="0"/>
        <v>0</v>
      </c>
      <c r="O7" s="2">
        <f t="shared" si="0"/>
        <v>0.3309713014784488</v>
      </c>
      <c r="P7" s="2">
        <f t="shared" si="0"/>
        <v>0</v>
      </c>
      <c r="Q7" s="2">
        <f t="shared" si="0"/>
        <v>0</v>
      </c>
      <c r="R7" s="2">
        <f t="shared" si="0"/>
        <v>0</v>
      </c>
      <c r="S7" s="2">
        <f t="shared" si="0"/>
        <v>0</v>
      </c>
      <c r="T7" s="2">
        <f t="shared" si="0"/>
        <v>0</v>
      </c>
      <c r="U7" s="2">
        <f t="shared" si="0"/>
        <v>0</v>
      </c>
      <c r="V7" s="2">
        <f t="shared" si="0"/>
        <v>0.29652121312758717</v>
      </c>
      <c r="W7" s="2">
        <f t="shared" si="0"/>
        <v>0.29260042778182543</v>
      </c>
      <c r="Y7" s="1" t="s">
        <v>6</v>
      </c>
      <c r="Z7" s="2">
        <f t="shared" si="1"/>
        <v>0.1654856507392244</v>
      </c>
      <c r="AA7" s="2">
        <f t="shared" si="2"/>
        <v>0.11032376715948293</v>
      </c>
      <c r="AB7" s="2">
        <f t="shared" si="2"/>
        <v>0.11032376715948293</v>
      </c>
      <c r="AC7" s="2">
        <f t="shared" si="2"/>
        <v>0</v>
      </c>
      <c r="AD7" s="2">
        <f t="shared" si="2"/>
        <v>0</v>
      </c>
      <c r="AE7" s="2">
        <f t="shared" si="2"/>
        <v>0</v>
      </c>
      <c r="AF7" s="2">
        <f t="shared" si="2"/>
        <v>0</v>
      </c>
      <c r="AG7" s="2">
        <f t="shared" si="2"/>
        <v>0.09884040437586239</v>
      </c>
      <c r="AH7" s="2">
        <f t="shared" si="2"/>
        <v>0.19637388030313754</v>
      </c>
      <c r="AI7" s="2">
        <f t="shared" si="3"/>
        <v>0.29456082045470633</v>
      </c>
    </row>
    <row r="8" spans="1:35" ht="13.5">
      <c r="A8" s="1" t="s">
        <v>7</v>
      </c>
      <c r="B8">
        <v>26</v>
      </c>
      <c r="C8">
        <v>38</v>
      </c>
      <c r="D8">
        <v>46</v>
      </c>
      <c r="E8">
        <v>31</v>
      </c>
      <c r="F8">
        <v>40</v>
      </c>
      <c r="G8">
        <v>50</v>
      </c>
      <c r="H8">
        <v>41</v>
      </c>
      <c r="I8">
        <v>50</v>
      </c>
      <c r="J8">
        <v>91</v>
      </c>
      <c r="K8">
        <v>92</v>
      </c>
      <c r="M8" t="s">
        <v>8</v>
      </c>
      <c r="N8" s="2">
        <f t="shared" si="0"/>
        <v>8.776252810088641</v>
      </c>
      <c r="O8" s="2">
        <f t="shared" si="0"/>
        <v>12.576909456181054</v>
      </c>
      <c r="P8" s="2">
        <f t="shared" si="0"/>
        <v>14.951326930265061</v>
      </c>
      <c r="Q8" s="2">
        <f t="shared" si="0"/>
        <v>9.902982714503397</v>
      </c>
      <c r="R8" s="2">
        <f t="shared" si="0"/>
        <v>12.538634668070994</v>
      </c>
      <c r="S8" s="2">
        <f t="shared" si="0"/>
        <v>15.42967002107693</v>
      </c>
      <c r="T8" s="2">
        <f t="shared" si="0"/>
        <v>12.457273072540827</v>
      </c>
      <c r="U8" s="2">
        <f t="shared" si="0"/>
        <v>14.997540403373845</v>
      </c>
      <c r="V8" s="2">
        <f t="shared" si="0"/>
        <v>26.983430394610426</v>
      </c>
      <c r="W8" s="2">
        <f t="shared" si="0"/>
        <v>26.91923935592794</v>
      </c>
      <c r="Y8" t="s">
        <v>8</v>
      </c>
      <c r="Z8" s="2">
        <f t="shared" si="1"/>
        <v>10.676581133134848</v>
      </c>
      <c r="AA8" s="2">
        <f>(N8+O8+P8)/3</f>
        <v>12.10149639884492</v>
      </c>
      <c r="AB8" s="2">
        <f t="shared" si="2"/>
        <v>12.477073033649837</v>
      </c>
      <c r="AC8" s="2">
        <f t="shared" si="2"/>
        <v>12.464314770946482</v>
      </c>
      <c r="AD8" s="2">
        <f t="shared" si="2"/>
        <v>12.623762467883774</v>
      </c>
      <c r="AE8" s="2">
        <f t="shared" si="2"/>
        <v>13.475192587229584</v>
      </c>
      <c r="AF8" s="2">
        <f t="shared" si="2"/>
        <v>14.294827832330535</v>
      </c>
      <c r="AG8" s="2">
        <f t="shared" si="2"/>
        <v>18.146081290175033</v>
      </c>
      <c r="AH8" s="2">
        <f t="shared" si="2"/>
        <v>22.966736717970736</v>
      </c>
      <c r="AI8" s="2">
        <f t="shared" si="3"/>
        <v>26.951334875269183</v>
      </c>
    </row>
    <row r="9" spans="2:14" ht="12.75">
      <c r="B9">
        <f>'[3]Census_Pop_Ests'!B2</f>
        <v>296254</v>
      </c>
      <c r="C9">
        <f>'[3]Census_Pop_Ests'!C2</f>
        <v>302141</v>
      </c>
      <c r="D9">
        <f>'[3]Census_Pop_Ests'!D2</f>
        <v>307665</v>
      </c>
      <c r="E9">
        <f>'[3]Census_Pop_Ests'!E2</f>
        <v>313037</v>
      </c>
      <c r="F9">
        <f>'[3]Census_Pop_Ests'!F2</f>
        <v>319014</v>
      </c>
      <c r="G9">
        <f>'[3]Census_Pop_Ests'!G2</f>
        <v>324051</v>
      </c>
      <c r="H9">
        <f>'[3]Census_Pop_Ests'!H2</f>
        <v>329125</v>
      </c>
      <c r="I9">
        <f>'[3]Census_Pop_Ests'!I2</f>
        <v>333388</v>
      </c>
      <c r="J9">
        <f>'[3]Census_Pop_Ests'!J2</f>
        <v>337244</v>
      </c>
      <c r="K9">
        <f>'[3]Census_Pop_Ests'!K2</f>
        <v>341763</v>
      </c>
      <c r="N9" s="3"/>
    </row>
    <row r="10" spans="1:35" ht="13.5">
      <c r="A10" s="1" t="s">
        <v>9</v>
      </c>
      <c r="M10" t="s">
        <v>9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9</v>
      </c>
      <c r="Z10" s="2">
        <f>N10</f>
        <v>1990</v>
      </c>
      <c r="AA10" s="2">
        <f aca="true" t="shared" si="4" ref="AA10:AH17">(N10+O10+P10)/3</f>
        <v>1991</v>
      </c>
      <c r="AB10" s="2">
        <f t="shared" si="4"/>
        <v>1992</v>
      </c>
      <c r="AC10" s="2">
        <f t="shared" si="4"/>
        <v>1993</v>
      </c>
      <c r="AD10" s="2">
        <f t="shared" si="4"/>
        <v>1994</v>
      </c>
      <c r="AE10" s="2">
        <f t="shared" si="4"/>
        <v>1995</v>
      </c>
      <c r="AF10" s="2">
        <f t="shared" si="4"/>
        <v>1996</v>
      </c>
      <c r="AG10" s="2">
        <f t="shared" si="4"/>
        <v>1997</v>
      </c>
      <c r="AH10" s="2">
        <f t="shared" si="4"/>
        <v>1998</v>
      </c>
      <c r="AI10" s="2">
        <f>W10</f>
        <v>1999</v>
      </c>
    </row>
    <row r="11" spans="1:35" ht="13.5">
      <c r="A11" s="1" t="s">
        <v>1</v>
      </c>
      <c r="B11">
        <v>0</v>
      </c>
      <c r="C11">
        <v>0</v>
      </c>
      <c r="D11">
        <v>0</v>
      </c>
      <c r="E11">
        <v>1</v>
      </c>
      <c r="F11">
        <v>4</v>
      </c>
      <c r="G11">
        <v>2</v>
      </c>
      <c r="H11">
        <v>3</v>
      </c>
      <c r="I11">
        <v>6</v>
      </c>
      <c r="J11">
        <v>5</v>
      </c>
      <c r="K11">
        <v>11</v>
      </c>
      <c r="M11" s="1" t="s">
        <v>1</v>
      </c>
      <c r="N11" s="2">
        <f aca="true" t="shared" si="5" ref="N11:W17">(B11/B$18)*100000</f>
        <v>0</v>
      </c>
      <c r="O11" s="2">
        <f t="shared" si="5"/>
        <v>0</v>
      </c>
      <c r="P11" s="2">
        <f t="shared" si="5"/>
        <v>0</v>
      </c>
      <c r="Q11" s="2">
        <f t="shared" si="5"/>
        <v>85.1063829787234</v>
      </c>
      <c r="R11" s="2">
        <f t="shared" si="5"/>
        <v>311.28404669260703</v>
      </c>
      <c r="S11" s="2">
        <f t="shared" si="5"/>
        <v>142.34875444839858</v>
      </c>
      <c r="T11" s="2">
        <f t="shared" si="5"/>
        <v>205.4794520547945</v>
      </c>
      <c r="U11" s="2">
        <f t="shared" si="5"/>
        <v>402.95500335795833</v>
      </c>
      <c r="V11" s="2">
        <f t="shared" si="5"/>
        <v>327.653997378768</v>
      </c>
      <c r="W11" s="2">
        <f t="shared" si="5"/>
        <v>700.6369426751593</v>
      </c>
      <c r="Y11" s="1" t="s">
        <v>1</v>
      </c>
      <c r="Z11" s="2">
        <f aca="true" t="shared" si="6" ref="Z11:Z17">(N11+O11)/2</f>
        <v>0</v>
      </c>
      <c r="AA11" s="2">
        <f t="shared" si="4"/>
        <v>0</v>
      </c>
      <c r="AB11" s="2">
        <f t="shared" si="4"/>
        <v>28.368794326241133</v>
      </c>
      <c r="AC11" s="2">
        <f t="shared" si="4"/>
        <v>132.1301432237768</v>
      </c>
      <c r="AD11" s="2">
        <f t="shared" si="4"/>
        <v>179.57972803990967</v>
      </c>
      <c r="AE11" s="2">
        <f t="shared" si="4"/>
        <v>219.70408439860003</v>
      </c>
      <c r="AF11" s="2">
        <f t="shared" si="4"/>
        <v>250.2610699537171</v>
      </c>
      <c r="AG11" s="2">
        <f t="shared" si="4"/>
        <v>312.0294842638403</v>
      </c>
      <c r="AH11" s="2">
        <f t="shared" si="4"/>
        <v>477.08198113729514</v>
      </c>
      <c r="AI11" s="2">
        <f aca="true" t="shared" si="7" ref="AI11:AI17">(V11+W11)/2</f>
        <v>514.1454700269636</v>
      </c>
    </row>
    <row r="12" spans="1:35" ht="13.5">
      <c r="A12" s="1" t="s">
        <v>2</v>
      </c>
      <c r="B12">
        <v>3</v>
      </c>
      <c r="C12">
        <v>0</v>
      </c>
      <c r="D12">
        <v>2</v>
      </c>
      <c r="E12">
        <v>0</v>
      </c>
      <c r="F12">
        <v>3</v>
      </c>
      <c r="G12">
        <v>2</v>
      </c>
      <c r="H12">
        <v>1</v>
      </c>
      <c r="I12">
        <v>4</v>
      </c>
      <c r="J12">
        <v>4</v>
      </c>
      <c r="K12">
        <v>3</v>
      </c>
      <c r="M12" s="1" t="s">
        <v>2</v>
      </c>
      <c r="N12" s="2">
        <f t="shared" si="5"/>
        <v>283.8221381267739</v>
      </c>
      <c r="O12" s="2">
        <f t="shared" si="5"/>
        <v>0</v>
      </c>
      <c r="P12" s="2">
        <f t="shared" si="5"/>
        <v>179.53321364452424</v>
      </c>
      <c r="Q12" s="2">
        <f t="shared" si="5"/>
        <v>0</v>
      </c>
      <c r="R12" s="2">
        <f t="shared" si="5"/>
        <v>233.46303501945525</v>
      </c>
      <c r="S12" s="2">
        <f t="shared" si="5"/>
        <v>142.34875444839858</v>
      </c>
      <c r="T12" s="2">
        <f t="shared" si="5"/>
        <v>68.4931506849315</v>
      </c>
      <c r="U12" s="2">
        <f t="shared" si="5"/>
        <v>268.6366689053056</v>
      </c>
      <c r="V12" s="2">
        <f t="shared" si="5"/>
        <v>262.12319790301444</v>
      </c>
      <c r="W12" s="2">
        <f t="shared" si="5"/>
        <v>191.0828025477707</v>
      </c>
      <c r="Y12" s="1" t="s">
        <v>2</v>
      </c>
      <c r="Z12" s="2">
        <f t="shared" si="6"/>
        <v>141.91106906338695</v>
      </c>
      <c r="AA12" s="2">
        <f t="shared" si="4"/>
        <v>154.45178392376604</v>
      </c>
      <c r="AB12" s="2">
        <f t="shared" si="4"/>
        <v>59.844404548174744</v>
      </c>
      <c r="AC12" s="2">
        <f t="shared" si="4"/>
        <v>137.6654162213265</v>
      </c>
      <c r="AD12" s="2">
        <f t="shared" si="4"/>
        <v>125.27059648928461</v>
      </c>
      <c r="AE12" s="2">
        <f t="shared" si="4"/>
        <v>148.10164671759512</v>
      </c>
      <c r="AF12" s="2">
        <f t="shared" si="4"/>
        <v>159.8261913462119</v>
      </c>
      <c r="AG12" s="2">
        <f t="shared" si="4"/>
        <v>199.75100583108383</v>
      </c>
      <c r="AH12" s="2">
        <f t="shared" si="4"/>
        <v>240.61422311869694</v>
      </c>
      <c r="AI12" s="2">
        <f t="shared" si="7"/>
        <v>226.60300022539258</v>
      </c>
    </row>
    <row r="13" spans="1:35" ht="13.5">
      <c r="A13" s="1" t="s">
        <v>3</v>
      </c>
      <c r="B13">
        <v>0</v>
      </c>
      <c r="C13">
        <v>1</v>
      </c>
      <c r="D13">
        <v>0</v>
      </c>
      <c r="E13">
        <v>1</v>
      </c>
      <c r="F13">
        <v>0</v>
      </c>
      <c r="G13">
        <v>2</v>
      </c>
      <c r="H13">
        <v>1</v>
      </c>
      <c r="I13">
        <v>0</v>
      </c>
      <c r="J13">
        <v>6</v>
      </c>
      <c r="K13">
        <v>2</v>
      </c>
      <c r="M13" s="1" t="s">
        <v>3</v>
      </c>
      <c r="N13" s="2">
        <f t="shared" si="5"/>
        <v>0</v>
      </c>
      <c r="O13" s="2">
        <f t="shared" si="5"/>
        <v>91.91176470588235</v>
      </c>
      <c r="P13" s="2">
        <f t="shared" si="5"/>
        <v>0</v>
      </c>
      <c r="Q13" s="2">
        <f t="shared" si="5"/>
        <v>85.1063829787234</v>
      </c>
      <c r="R13" s="2">
        <f t="shared" si="5"/>
        <v>0</v>
      </c>
      <c r="S13" s="2">
        <f t="shared" si="5"/>
        <v>142.34875444839858</v>
      </c>
      <c r="T13" s="2">
        <f t="shared" si="5"/>
        <v>68.4931506849315</v>
      </c>
      <c r="U13" s="2">
        <f t="shared" si="5"/>
        <v>0</v>
      </c>
      <c r="V13" s="2">
        <f t="shared" si="5"/>
        <v>393.1847968545216</v>
      </c>
      <c r="W13" s="2">
        <f t="shared" si="5"/>
        <v>127.38853503184713</v>
      </c>
      <c r="Y13" s="1" t="s">
        <v>3</v>
      </c>
      <c r="Z13" s="2">
        <f t="shared" si="6"/>
        <v>45.955882352941174</v>
      </c>
      <c r="AA13" s="2">
        <f t="shared" si="4"/>
        <v>30.637254901960784</v>
      </c>
      <c r="AB13" s="2">
        <f t="shared" si="4"/>
        <v>59.006049228201924</v>
      </c>
      <c r="AC13" s="2">
        <f t="shared" si="4"/>
        <v>28.368794326241133</v>
      </c>
      <c r="AD13" s="2">
        <f t="shared" si="4"/>
        <v>75.818379142374</v>
      </c>
      <c r="AE13" s="2">
        <f t="shared" si="4"/>
        <v>70.28063504444337</v>
      </c>
      <c r="AF13" s="2">
        <f t="shared" si="4"/>
        <v>70.28063504444337</v>
      </c>
      <c r="AG13" s="2">
        <f t="shared" si="4"/>
        <v>153.8926491798177</v>
      </c>
      <c r="AH13" s="2">
        <f t="shared" si="4"/>
        <v>173.5244439621229</v>
      </c>
      <c r="AI13" s="2">
        <f t="shared" si="7"/>
        <v>260.28666594318435</v>
      </c>
    </row>
    <row r="14" spans="1:35" ht="13.5">
      <c r="A14" s="1" t="s">
        <v>4</v>
      </c>
      <c r="B14">
        <v>6</v>
      </c>
      <c r="C14">
        <v>3</v>
      </c>
      <c r="D14">
        <v>6</v>
      </c>
      <c r="E14">
        <v>4</v>
      </c>
      <c r="F14">
        <v>5</v>
      </c>
      <c r="G14">
        <v>5</v>
      </c>
      <c r="H14">
        <v>8</v>
      </c>
      <c r="I14">
        <v>3</v>
      </c>
      <c r="J14">
        <v>4</v>
      </c>
      <c r="K14">
        <v>7</v>
      </c>
      <c r="M14" s="1" t="s">
        <v>4</v>
      </c>
      <c r="N14" s="2">
        <f t="shared" si="5"/>
        <v>567.6442762535478</v>
      </c>
      <c r="O14" s="2">
        <f t="shared" si="5"/>
        <v>275.7352941176471</v>
      </c>
      <c r="P14" s="2">
        <f t="shared" si="5"/>
        <v>538.5996409335727</v>
      </c>
      <c r="Q14" s="2">
        <f t="shared" si="5"/>
        <v>340.4255319148936</v>
      </c>
      <c r="R14" s="2">
        <f t="shared" si="5"/>
        <v>389.10505836575874</v>
      </c>
      <c r="S14" s="2">
        <f t="shared" si="5"/>
        <v>355.8718861209964</v>
      </c>
      <c r="T14" s="2">
        <f t="shared" si="5"/>
        <v>547.945205479452</v>
      </c>
      <c r="U14" s="2">
        <f t="shared" si="5"/>
        <v>201.47750167897917</v>
      </c>
      <c r="V14" s="2">
        <f t="shared" si="5"/>
        <v>262.12319790301444</v>
      </c>
      <c r="W14" s="2">
        <f t="shared" si="5"/>
        <v>445.85987261146494</v>
      </c>
      <c r="Y14" s="1" t="s">
        <v>4</v>
      </c>
      <c r="Z14" s="2">
        <f t="shared" si="6"/>
        <v>421.68978518559743</v>
      </c>
      <c r="AA14" s="2">
        <f t="shared" si="4"/>
        <v>460.65973710158914</v>
      </c>
      <c r="AB14" s="2">
        <f t="shared" si="4"/>
        <v>384.92015565537116</v>
      </c>
      <c r="AC14" s="2">
        <f t="shared" si="4"/>
        <v>422.7100770714084</v>
      </c>
      <c r="AD14" s="2">
        <f t="shared" si="4"/>
        <v>361.80082546721627</v>
      </c>
      <c r="AE14" s="2">
        <f t="shared" si="4"/>
        <v>430.9740499887357</v>
      </c>
      <c r="AF14" s="2">
        <f t="shared" si="4"/>
        <v>368.4315310931426</v>
      </c>
      <c r="AG14" s="2">
        <f t="shared" si="4"/>
        <v>337.1819683538152</v>
      </c>
      <c r="AH14" s="2">
        <f t="shared" si="4"/>
        <v>303.1535240644862</v>
      </c>
      <c r="AI14" s="2">
        <f t="shared" si="7"/>
        <v>353.99153525723966</v>
      </c>
    </row>
    <row r="15" spans="1:35" ht="13.5">
      <c r="A15" s="1" t="s">
        <v>5</v>
      </c>
      <c r="B15">
        <v>0</v>
      </c>
      <c r="C15">
        <v>0</v>
      </c>
      <c r="D15">
        <v>0</v>
      </c>
      <c r="E15">
        <v>2</v>
      </c>
      <c r="F15">
        <v>2</v>
      </c>
      <c r="G15">
        <v>2</v>
      </c>
      <c r="H15">
        <v>0</v>
      </c>
      <c r="I15">
        <v>2</v>
      </c>
      <c r="J15">
        <v>2</v>
      </c>
      <c r="K15">
        <v>2</v>
      </c>
      <c r="M15" s="1" t="s">
        <v>5</v>
      </c>
      <c r="N15" s="2">
        <f t="shared" si="5"/>
        <v>0</v>
      </c>
      <c r="O15" s="2">
        <f t="shared" si="5"/>
        <v>0</v>
      </c>
      <c r="P15" s="2">
        <f t="shared" si="5"/>
        <v>0</v>
      </c>
      <c r="Q15" s="2">
        <f t="shared" si="5"/>
        <v>170.2127659574468</v>
      </c>
      <c r="R15" s="2">
        <f t="shared" si="5"/>
        <v>155.64202334630352</v>
      </c>
      <c r="S15" s="2">
        <f t="shared" si="5"/>
        <v>142.34875444839858</v>
      </c>
      <c r="T15" s="2">
        <f t="shared" si="5"/>
        <v>0</v>
      </c>
      <c r="U15" s="2">
        <f t="shared" si="5"/>
        <v>134.3183344526528</v>
      </c>
      <c r="V15" s="2">
        <f t="shared" si="5"/>
        <v>131.06159895150722</v>
      </c>
      <c r="W15" s="2">
        <f t="shared" si="5"/>
        <v>127.38853503184713</v>
      </c>
      <c r="Y15" s="1" t="s">
        <v>5</v>
      </c>
      <c r="Z15" s="2">
        <f t="shared" si="6"/>
        <v>0</v>
      </c>
      <c r="AA15" s="2">
        <f t="shared" si="4"/>
        <v>0</v>
      </c>
      <c r="AB15" s="2">
        <f t="shared" si="4"/>
        <v>56.737588652482266</v>
      </c>
      <c r="AC15" s="2">
        <f t="shared" si="4"/>
        <v>108.6182631012501</v>
      </c>
      <c r="AD15" s="2">
        <f t="shared" si="4"/>
        <v>156.06784791738298</v>
      </c>
      <c r="AE15" s="2">
        <f t="shared" si="4"/>
        <v>99.3302592649007</v>
      </c>
      <c r="AF15" s="2">
        <f t="shared" si="4"/>
        <v>92.22236296701713</v>
      </c>
      <c r="AG15" s="2">
        <f t="shared" si="4"/>
        <v>88.45997780138669</v>
      </c>
      <c r="AH15" s="2">
        <f t="shared" si="4"/>
        <v>130.9228228120024</v>
      </c>
      <c r="AI15" s="2">
        <f t="shared" si="7"/>
        <v>129.22506699167718</v>
      </c>
    </row>
    <row r="16" spans="1:35" ht="13.5">
      <c r="A16" s="1" t="s">
        <v>6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M16" s="1" t="s">
        <v>6</v>
      </c>
      <c r="N16" s="2">
        <f t="shared" si="5"/>
        <v>0</v>
      </c>
      <c r="O16" s="2">
        <f t="shared" si="5"/>
        <v>0</v>
      </c>
      <c r="P16" s="2">
        <f t="shared" si="5"/>
        <v>0</v>
      </c>
      <c r="Q16" s="2">
        <f t="shared" si="5"/>
        <v>85.1063829787234</v>
      </c>
      <c r="R16" s="2">
        <f t="shared" si="5"/>
        <v>0</v>
      </c>
      <c r="S16" s="2">
        <f t="shared" si="5"/>
        <v>0</v>
      </c>
      <c r="T16" s="2">
        <f t="shared" si="5"/>
        <v>0</v>
      </c>
      <c r="U16" s="2">
        <f t="shared" si="5"/>
        <v>67.1591672263264</v>
      </c>
      <c r="V16" s="2">
        <f t="shared" si="5"/>
        <v>0</v>
      </c>
      <c r="W16" s="2">
        <f t="shared" si="5"/>
        <v>0</v>
      </c>
      <c r="Y16" s="1" t="s">
        <v>6</v>
      </c>
      <c r="Z16" s="2">
        <f t="shared" si="6"/>
        <v>0</v>
      </c>
      <c r="AA16" s="2">
        <f t="shared" si="4"/>
        <v>0</v>
      </c>
      <c r="AB16" s="2">
        <f t="shared" si="4"/>
        <v>28.368794326241133</v>
      </c>
      <c r="AC16" s="2">
        <f t="shared" si="4"/>
        <v>28.368794326241133</v>
      </c>
      <c r="AD16" s="2">
        <f t="shared" si="4"/>
        <v>28.368794326241133</v>
      </c>
      <c r="AE16" s="2">
        <f t="shared" si="4"/>
        <v>0</v>
      </c>
      <c r="AF16" s="2">
        <f t="shared" si="4"/>
        <v>22.386389075442136</v>
      </c>
      <c r="AG16" s="2">
        <f t="shared" si="4"/>
        <v>22.386389075442136</v>
      </c>
      <c r="AH16" s="2">
        <f t="shared" si="4"/>
        <v>22.386389075442136</v>
      </c>
      <c r="AI16" s="2">
        <f t="shared" si="7"/>
        <v>0</v>
      </c>
    </row>
    <row r="17" spans="1:35" ht="13.5">
      <c r="A17" s="1" t="s">
        <v>7</v>
      </c>
      <c r="B17">
        <v>9</v>
      </c>
      <c r="C17">
        <v>4</v>
      </c>
      <c r="D17">
        <v>8</v>
      </c>
      <c r="E17">
        <v>9</v>
      </c>
      <c r="F17">
        <v>14</v>
      </c>
      <c r="G17">
        <v>13</v>
      </c>
      <c r="H17">
        <v>13</v>
      </c>
      <c r="I17">
        <v>16</v>
      </c>
      <c r="J17" s="3">
        <v>21</v>
      </c>
      <c r="K17" s="3">
        <v>25</v>
      </c>
      <c r="M17" t="s">
        <v>10</v>
      </c>
      <c r="N17" s="2">
        <f t="shared" si="5"/>
        <v>851.4664143803218</v>
      </c>
      <c r="O17" s="2">
        <f t="shared" si="5"/>
        <v>367.6470588235294</v>
      </c>
      <c r="P17" s="2">
        <f t="shared" si="5"/>
        <v>718.132854578097</v>
      </c>
      <c r="Q17" s="2">
        <f t="shared" si="5"/>
        <v>765.9574468085106</v>
      </c>
      <c r="R17" s="2">
        <f t="shared" si="5"/>
        <v>1089.4941634241245</v>
      </c>
      <c r="S17" s="2">
        <f t="shared" si="5"/>
        <v>925.2669039145907</v>
      </c>
      <c r="T17" s="2">
        <f t="shared" si="5"/>
        <v>890.4109589041095</v>
      </c>
      <c r="U17" s="2">
        <f t="shared" si="5"/>
        <v>1074.5466756212224</v>
      </c>
      <c r="V17" s="2">
        <f t="shared" si="5"/>
        <v>1376.1467889908258</v>
      </c>
      <c r="W17" s="2">
        <f t="shared" si="5"/>
        <v>1592.3566878980891</v>
      </c>
      <c r="Y17" t="s">
        <v>10</v>
      </c>
      <c r="Z17" s="2">
        <f t="shared" si="6"/>
        <v>609.5567366019256</v>
      </c>
      <c r="AA17" s="2">
        <f t="shared" si="4"/>
        <v>645.7487759273162</v>
      </c>
      <c r="AB17" s="2">
        <f t="shared" si="4"/>
        <v>617.2457867367124</v>
      </c>
      <c r="AC17" s="2">
        <f t="shared" si="4"/>
        <v>857.8614882702441</v>
      </c>
      <c r="AD17" s="2">
        <f t="shared" si="4"/>
        <v>926.9061713824086</v>
      </c>
      <c r="AE17" s="2">
        <f t="shared" si="4"/>
        <v>968.3906754142749</v>
      </c>
      <c r="AF17" s="2">
        <f t="shared" si="4"/>
        <v>963.4081794799744</v>
      </c>
      <c r="AG17" s="2">
        <f t="shared" si="4"/>
        <v>1113.701474505386</v>
      </c>
      <c r="AH17" s="2">
        <f t="shared" si="4"/>
        <v>1347.6833841700457</v>
      </c>
      <c r="AI17" s="2">
        <f t="shared" si="7"/>
        <v>1484.2517384444575</v>
      </c>
    </row>
    <row r="18" spans="2:23" ht="12.75">
      <c r="B18">
        <f>'[3]Census_Pop_Ests'!B3</f>
        <v>1057</v>
      </c>
      <c r="C18">
        <f>'[3]Census_Pop_Ests'!C3</f>
        <v>1088</v>
      </c>
      <c r="D18">
        <f>'[3]Census_Pop_Ests'!D3</f>
        <v>1114</v>
      </c>
      <c r="E18">
        <f>'[3]Census_Pop_Ests'!E3</f>
        <v>1175</v>
      </c>
      <c r="F18">
        <f>'[3]Census_Pop_Ests'!F3</f>
        <v>1285</v>
      </c>
      <c r="G18">
        <f>'[3]Census_Pop_Ests'!G3</f>
        <v>1405</v>
      </c>
      <c r="H18">
        <f>'[3]Census_Pop_Ests'!H3</f>
        <v>1460</v>
      </c>
      <c r="I18">
        <f>'[3]Census_Pop_Ests'!I3</f>
        <v>1489</v>
      </c>
      <c r="J18">
        <f>'[3]Census_Pop_Ests'!J3</f>
        <v>1526</v>
      </c>
      <c r="K18">
        <f>'[3]Census_Pop_Ests'!K3</f>
        <v>1570</v>
      </c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35" ht="13.5">
      <c r="A19" s="1" t="s">
        <v>11</v>
      </c>
      <c r="M19" t="s">
        <v>12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12</v>
      </c>
      <c r="Z19" s="2">
        <f>N19</f>
        <v>1990</v>
      </c>
      <c r="AA19" s="2">
        <f aca="true" t="shared" si="8" ref="AA19:AH26">(N19+O19+P19)/3</f>
        <v>1991</v>
      </c>
      <c r="AB19" s="2">
        <f t="shared" si="8"/>
        <v>1992</v>
      </c>
      <c r="AC19" s="2">
        <f t="shared" si="8"/>
        <v>1993</v>
      </c>
      <c r="AD19" s="2">
        <f t="shared" si="8"/>
        <v>1994</v>
      </c>
      <c r="AE19" s="2">
        <f t="shared" si="8"/>
        <v>1995</v>
      </c>
      <c r="AF19" s="2">
        <f t="shared" si="8"/>
        <v>1996</v>
      </c>
      <c r="AG19" s="2">
        <f t="shared" si="8"/>
        <v>1997</v>
      </c>
      <c r="AH19" s="2">
        <f t="shared" si="8"/>
        <v>1998</v>
      </c>
      <c r="AI19" s="2">
        <f>W19</f>
        <v>1999</v>
      </c>
    </row>
    <row r="20" spans="1:35" ht="13.5">
      <c r="A20" s="1" t="s">
        <v>1</v>
      </c>
      <c r="B20">
        <v>0</v>
      </c>
      <c r="C20">
        <v>0</v>
      </c>
      <c r="D20">
        <v>2</v>
      </c>
      <c r="E20">
        <v>0</v>
      </c>
      <c r="F20">
        <v>1</v>
      </c>
      <c r="G20">
        <v>1</v>
      </c>
      <c r="H20">
        <v>3</v>
      </c>
      <c r="I20">
        <v>5</v>
      </c>
      <c r="J20">
        <v>10</v>
      </c>
      <c r="K20">
        <v>2</v>
      </c>
      <c r="M20" s="1" t="s">
        <v>1</v>
      </c>
      <c r="N20" s="2">
        <f aca="true" t="shared" si="9" ref="N20:W26">(B20/B$27)*100000</f>
        <v>0</v>
      </c>
      <c r="O20" s="2">
        <f t="shared" si="9"/>
        <v>0</v>
      </c>
      <c r="P20" s="2">
        <f t="shared" si="9"/>
        <v>32.54149040026033</v>
      </c>
      <c r="Q20" s="2">
        <f t="shared" si="9"/>
        <v>0</v>
      </c>
      <c r="R20" s="2">
        <f t="shared" si="9"/>
        <v>14.234875444839856</v>
      </c>
      <c r="S20" s="2">
        <f t="shared" si="9"/>
        <v>13.345789403443215</v>
      </c>
      <c r="T20" s="2">
        <f t="shared" si="9"/>
        <v>37.81671498802471</v>
      </c>
      <c r="U20" s="2">
        <f t="shared" si="9"/>
        <v>59.248726152387725</v>
      </c>
      <c r="V20" s="2">
        <f t="shared" si="9"/>
        <v>111.61960040183055</v>
      </c>
      <c r="W20" s="2">
        <f t="shared" si="9"/>
        <v>21.04377104377104</v>
      </c>
      <c r="Y20" s="1" t="s">
        <v>1</v>
      </c>
      <c r="Z20" s="2">
        <f aca="true" t="shared" si="10" ref="Z20:Z26">(N20+O20)/2</f>
        <v>0</v>
      </c>
      <c r="AA20" s="2">
        <f t="shared" si="8"/>
        <v>10.847163466753443</v>
      </c>
      <c r="AB20" s="2">
        <f t="shared" si="8"/>
        <v>10.847163466753443</v>
      </c>
      <c r="AC20" s="2">
        <f t="shared" si="8"/>
        <v>15.59212194836673</v>
      </c>
      <c r="AD20" s="2">
        <f t="shared" si="8"/>
        <v>9.193554949427691</v>
      </c>
      <c r="AE20" s="2">
        <f t="shared" si="8"/>
        <v>21.799126612102594</v>
      </c>
      <c r="AF20" s="2">
        <f t="shared" si="8"/>
        <v>36.80374351461855</v>
      </c>
      <c r="AG20" s="2">
        <f t="shared" si="8"/>
        <v>69.56168051408099</v>
      </c>
      <c r="AH20" s="2">
        <f t="shared" si="8"/>
        <v>63.97069919932977</v>
      </c>
      <c r="AI20" s="2">
        <f aca="true" t="shared" si="11" ref="AI20:AI26">(V20+W20)/2</f>
        <v>66.3316857228008</v>
      </c>
    </row>
    <row r="21" spans="1:35" ht="13.5">
      <c r="A21" s="1" t="s">
        <v>2</v>
      </c>
      <c r="B21">
        <v>0</v>
      </c>
      <c r="C21">
        <v>2</v>
      </c>
      <c r="D21">
        <v>0</v>
      </c>
      <c r="E21">
        <v>1</v>
      </c>
      <c r="F21">
        <v>1</v>
      </c>
      <c r="G21">
        <v>2</v>
      </c>
      <c r="H21">
        <v>0</v>
      </c>
      <c r="I21">
        <v>1</v>
      </c>
      <c r="J21">
        <v>1</v>
      </c>
      <c r="K21">
        <v>3</v>
      </c>
      <c r="M21" s="1" t="s">
        <v>2</v>
      </c>
      <c r="N21" s="2">
        <f t="shared" si="9"/>
        <v>0</v>
      </c>
      <c r="O21" s="2">
        <f t="shared" si="9"/>
        <v>34.24657534246575</v>
      </c>
      <c r="P21" s="2">
        <f t="shared" si="9"/>
        <v>0</v>
      </c>
      <c r="Q21" s="2">
        <f t="shared" si="9"/>
        <v>15.323322096230463</v>
      </c>
      <c r="R21" s="2">
        <f t="shared" si="9"/>
        <v>14.234875444839856</v>
      </c>
      <c r="S21" s="2">
        <f t="shared" si="9"/>
        <v>26.69157880688643</v>
      </c>
      <c r="T21" s="2">
        <f t="shared" si="9"/>
        <v>0</v>
      </c>
      <c r="U21" s="2">
        <f t="shared" si="9"/>
        <v>11.849745230477545</v>
      </c>
      <c r="V21" s="2">
        <f t="shared" si="9"/>
        <v>11.161960040183056</v>
      </c>
      <c r="W21" s="2">
        <f t="shared" si="9"/>
        <v>31.565656565656568</v>
      </c>
      <c r="Y21" s="1" t="s">
        <v>2</v>
      </c>
      <c r="Z21" s="2">
        <f t="shared" si="10"/>
        <v>17.123287671232877</v>
      </c>
      <c r="AA21" s="2">
        <f t="shared" si="8"/>
        <v>11.415525114155251</v>
      </c>
      <c r="AB21" s="2">
        <f t="shared" si="8"/>
        <v>16.523299146232073</v>
      </c>
      <c r="AC21" s="2">
        <f t="shared" si="8"/>
        <v>9.852732513690107</v>
      </c>
      <c r="AD21" s="2">
        <f t="shared" si="8"/>
        <v>18.74992544931892</v>
      </c>
      <c r="AE21" s="2">
        <f t="shared" si="8"/>
        <v>13.642151417242095</v>
      </c>
      <c r="AF21" s="2">
        <f t="shared" si="8"/>
        <v>12.84710801245466</v>
      </c>
      <c r="AG21" s="2">
        <f t="shared" si="8"/>
        <v>7.670568423553533</v>
      </c>
      <c r="AH21" s="2">
        <f t="shared" si="8"/>
        <v>18.192453945439055</v>
      </c>
      <c r="AI21" s="2">
        <f t="shared" si="11"/>
        <v>21.36380830291981</v>
      </c>
    </row>
    <row r="22" spans="1:35" ht="13.5">
      <c r="A22" s="1" t="s">
        <v>3</v>
      </c>
      <c r="B22">
        <v>1</v>
      </c>
      <c r="C22">
        <v>3</v>
      </c>
      <c r="D22">
        <v>0</v>
      </c>
      <c r="E22">
        <v>1</v>
      </c>
      <c r="F22">
        <v>0</v>
      </c>
      <c r="G22">
        <v>1</v>
      </c>
      <c r="H22">
        <v>2</v>
      </c>
      <c r="I22">
        <v>0</v>
      </c>
      <c r="J22">
        <v>3</v>
      </c>
      <c r="K22">
        <v>2</v>
      </c>
      <c r="M22" s="1" t="s">
        <v>3</v>
      </c>
      <c r="N22" s="2">
        <f t="shared" si="9"/>
        <v>18.086453246518357</v>
      </c>
      <c r="O22" s="2">
        <f t="shared" si="9"/>
        <v>51.36986301369863</v>
      </c>
      <c r="P22" s="2">
        <f t="shared" si="9"/>
        <v>0</v>
      </c>
      <c r="Q22" s="2">
        <f t="shared" si="9"/>
        <v>15.323322096230463</v>
      </c>
      <c r="R22" s="2">
        <f t="shared" si="9"/>
        <v>0</v>
      </c>
      <c r="S22" s="2">
        <f t="shared" si="9"/>
        <v>13.345789403443215</v>
      </c>
      <c r="T22" s="2">
        <f t="shared" si="9"/>
        <v>25.211143325349802</v>
      </c>
      <c r="U22" s="2">
        <f t="shared" si="9"/>
        <v>0</v>
      </c>
      <c r="V22" s="2">
        <f t="shared" si="9"/>
        <v>33.48588012054917</v>
      </c>
      <c r="W22" s="2">
        <f t="shared" si="9"/>
        <v>21.04377104377104</v>
      </c>
      <c r="Y22" s="1" t="s">
        <v>3</v>
      </c>
      <c r="Z22" s="2">
        <f t="shared" si="10"/>
        <v>34.72815813010849</v>
      </c>
      <c r="AA22" s="2">
        <f t="shared" si="8"/>
        <v>23.152105420072328</v>
      </c>
      <c r="AB22" s="2">
        <f t="shared" si="8"/>
        <v>22.231061703309695</v>
      </c>
      <c r="AC22" s="2">
        <f t="shared" si="8"/>
        <v>5.107774032076821</v>
      </c>
      <c r="AD22" s="2">
        <f t="shared" si="8"/>
        <v>9.556370499891225</v>
      </c>
      <c r="AE22" s="2">
        <f t="shared" si="8"/>
        <v>12.852310909597671</v>
      </c>
      <c r="AF22" s="2">
        <f t="shared" si="8"/>
        <v>12.852310909597671</v>
      </c>
      <c r="AG22" s="2">
        <f t="shared" si="8"/>
        <v>19.565674481966322</v>
      </c>
      <c r="AH22" s="2">
        <f t="shared" si="8"/>
        <v>18.176550388106737</v>
      </c>
      <c r="AI22" s="2">
        <f t="shared" si="11"/>
        <v>27.264825582160107</v>
      </c>
    </row>
    <row r="23" spans="1:35" ht="13.5">
      <c r="A23" s="1" t="s">
        <v>4</v>
      </c>
      <c r="B23">
        <v>1</v>
      </c>
      <c r="C23">
        <v>0</v>
      </c>
      <c r="D23">
        <v>1</v>
      </c>
      <c r="E23">
        <v>1</v>
      </c>
      <c r="F23">
        <v>0</v>
      </c>
      <c r="G23">
        <v>0</v>
      </c>
      <c r="H23">
        <v>2</v>
      </c>
      <c r="I23">
        <v>2</v>
      </c>
      <c r="J23">
        <v>2</v>
      </c>
      <c r="K23">
        <v>3</v>
      </c>
      <c r="M23" s="1" t="s">
        <v>4</v>
      </c>
      <c r="N23" s="2">
        <f t="shared" si="9"/>
        <v>18.086453246518357</v>
      </c>
      <c r="O23" s="2">
        <f t="shared" si="9"/>
        <v>0</v>
      </c>
      <c r="P23" s="2">
        <f t="shared" si="9"/>
        <v>16.270745200130165</v>
      </c>
      <c r="Q23" s="2">
        <f t="shared" si="9"/>
        <v>15.323322096230463</v>
      </c>
      <c r="R23" s="2">
        <f t="shared" si="9"/>
        <v>0</v>
      </c>
      <c r="S23" s="2">
        <f t="shared" si="9"/>
        <v>0</v>
      </c>
      <c r="T23" s="2">
        <f t="shared" si="9"/>
        <v>25.211143325349802</v>
      </c>
      <c r="U23" s="2">
        <f t="shared" si="9"/>
        <v>23.69949046095509</v>
      </c>
      <c r="V23" s="2">
        <f t="shared" si="9"/>
        <v>22.32392008036611</v>
      </c>
      <c r="W23" s="2">
        <f t="shared" si="9"/>
        <v>31.565656565656568</v>
      </c>
      <c r="Y23" s="1" t="s">
        <v>4</v>
      </c>
      <c r="Z23" s="2">
        <f t="shared" si="10"/>
        <v>9.043226623259178</v>
      </c>
      <c r="AA23" s="2">
        <f t="shared" si="8"/>
        <v>11.452399482216174</v>
      </c>
      <c r="AB23" s="2">
        <f t="shared" si="8"/>
        <v>10.531355765453542</v>
      </c>
      <c r="AC23" s="2">
        <f t="shared" si="8"/>
        <v>10.531355765453542</v>
      </c>
      <c r="AD23" s="2">
        <f t="shared" si="8"/>
        <v>5.107774032076821</v>
      </c>
      <c r="AE23" s="2">
        <f t="shared" si="8"/>
        <v>8.403714441783267</v>
      </c>
      <c r="AF23" s="2">
        <f t="shared" si="8"/>
        <v>16.303544595434964</v>
      </c>
      <c r="AG23" s="2">
        <f t="shared" si="8"/>
        <v>23.744851288890334</v>
      </c>
      <c r="AH23" s="2">
        <f t="shared" si="8"/>
        <v>25.86302236899259</v>
      </c>
      <c r="AI23" s="2">
        <f t="shared" si="11"/>
        <v>26.944788323011338</v>
      </c>
    </row>
    <row r="24" spans="1:35" ht="13.5">
      <c r="A24" s="1" t="s">
        <v>5</v>
      </c>
      <c r="B24">
        <v>0</v>
      </c>
      <c r="C24">
        <v>0</v>
      </c>
      <c r="D24">
        <v>0</v>
      </c>
      <c r="E24">
        <v>2</v>
      </c>
      <c r="F24">
        <v>1</v>
      </c>
      <c r="G24">
        <v>0</v>
      </c>
      <c r="H24">
        <v>1</v>
      </c>
      <c r="I24">
        <v>0</v>
      </c>
      <c r="J24">
        <v>3</v>
      </c>
      <c r="K24">
        <v>0</v>
      </c>
      <c r="M24" s="1" t="s">
        <v>5</v>
      </c>
      <c r="N24" s="2">
        <f t="shared" si="9"/>
        <v>0</v>
      </c>
      <c r="O24" s="2">
        <f t="shared" si="9"/>
        <v>0</v>
      </c>
      <c r="P24" s="2">
        <f t="shared" si="9"/>
        <v>0</v>
      </c>
      <c r="Q24" s="2">
        <f t="shared" si="9"/>
        <v>30.646644192460926</v>
      </c>
      <c r="R24" s="2">
        <f t="shared" si="9"/>
        <v>14.234875444839856</v>
      </c>
      <c r="S24" s="2">
        <f t="shared" si="9"/>
        <v>0</v>
      </c>
      <c r="T24" s="2">
        <f t="shared" si="9"/>
        <v>12.605571662674901</v>
      </c>
      <c r="U24" s="2">
        <f t="shared" si="9"/>
        <v>0</v>
      </c>
      <c r="V24" s="2">
        <f t="shared" si="9"/>
        <v>33.48588012054917</v>
      </c>
      <c r="W24" s="2">
        <f t="shared" si="9"/>
        <v>0</v>
      </c>
      <c r="Y24" s="1" t="s">
        <v>5</v>
      </c>
      <c r="Z24" s="2">
        <f t="shared" si="10"/>
        <v>0</v>
      </c>
      <c r="AA24" s="2">
        <f t="shared" si="8"/>
        <v>0</v>
      </c>
      <c r="AB24" s="2">
        <f t="shared" si="8"/>
        <v>10.215548064153642</v>
      </c>
      <c r="AC24" s="2">
        <f t="shared" si="8"/>
        <v>14.960506545766927</v>
      </c>
      <c r="AD24" s="2">
        <f t="shared" si="8"/>
        <v>14.960506545766927</v>
      </c>
      <c r="AE24" s="2">
        <f t="shared" si="8"/>
        <v>8.946815702504919</v>
      </c>
      <c r="AF24" s="2">
        <f t="shared" si="8"/>
        <v>4.201857220891633</v>
      </c>
      <c r="AG24" s="2">
        <f t="shared" si="8"/>
        <v>15.363817261074692</v>
      </c>
      <c r="AH24" s="2">
        <f t="shared" si="8"/>
        <v>11.161960040183056</v>
      </c>
      <c r="AI24" s="2">
        <f t="shared" si="11"/>
        <v>16.742940060274584</v>
      </c>
    </row>
    <row r="25" spans="1:35" ht="13.5">
      <c r="A25" s="1" t="s">
        <v>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M25" s="1" t="s">
        <v>6</v>
      </c>
      <c r="N25" s="2">
        <f t="shared" si="9"/>
        <v>0</v>
      </c>
      <c r="O25" s="2">
        <f t="shared" si="9"/>
        <v>0</v>
      </c>
      <c r="P25" s="2">
        <f t="shared" si="9"/>
        <v>0</v>
      </c>
      <c r="Q25" s="2">
        <f t="shared" si="9"/>
        <v>0</v>
      </c>
      <c r="R25" s="2">
        <f t="shared" si="9"/>
        <v>0</v>
      </c>
      <c r="S25" s="2">
        <f t="shared" si="9"/>
        <v>0</v>
      </c>
      <c r="T25" s="2">
        <f t="shared" si="9"/>
        <v>0</v>
      </c>
      <c r="U25" s="2">
        <f t="shared" si="9"/>
        <v>0</v>
      </c>
      <c r="V25" s="2">
        <f t="shared" si="9"/>
        <v>0</v>
      </c>
      <c r="W25" s="2">
        <f t="shared" si="9"/>
        <v>0</v>
      </c>
      <c r="Y25" s="1" t="s">
        <v>6</v>
      </c>
      <c r="Z25" s="2">
        <f t="shared" si="10"/>
        <v>0</v>
      </c>
      <c r="AA25" s="2">
        <f t="shared" si="8"/>
        <v>0</v>
      </c>
      <c r="AB25" s="2">
        <f t="shared" si="8"/>
        <v>0</v>
      </c>
      <c r="AC25" s="2">
        <f t="shared" si="8"/>
        <v>0</v>
      </c>
      <c r="AD25" s="2">
        <f t="shared" si="8"/>
        <v>0</v>
      </c>
      <c r="AE25" s="2">
        <f t="shared" si="8"/>
        <v>0</v>
      </c>
      <c r="AF25" s="2">
        <f t="shared" si="8"/>
        <v>0</v>
      </c>
      <c r="AG25" s="2">
        <f t="shared" si="8"/>
        <v>0</v>
      </c>
      <c r="AH25" s="2">
        <f t="shared" si="8"/>
        <v>0</v>
      </c>
      <c r="AI25" s="2">
        <f t="shared" si="11"/>
        <v>0</v>
      </c>
    </row>
    <row r="26" spans="1:35" ht="13.5">
      <c r="A26" s="1" t="s">
        <v>7</v>
      </c>
      <c r="B26">
        <v>2</v>
      </c>
      <c r="C26">
        <v>5</v>
      </c>
      <c r="D26">
        <v>3</v>
      </c>
      <c r="E26">
        <v>5</v>
      </c>
      <c r="F26">
        <v>3</v>
      </c>
      <c r="G26">
        <v>4</v>
      </c>
      <c r="H26">
        <v>8</v>
      </c>
      <c r="I26">
        <v>8</v>
      </c>
      <c r="J26">
        <v>19</v>
      </c>
      <c r="K26">
        <v>10</v>
      </c>
      <c r="M26" t="s">
        <v>13</v>
      </c>
      <c r="N26" s="2">
        <f t="shared" si="9"/>
        <v>36.17290649303671</v>
      </c>
      <c r="O26" s="2">
        <f t="shared" si="9"/>
        <v>85.61643835616438</v>
      </c>
      <c r="P26" s="2">
        <f t="shared" si="9"/>
        <v>48.812235600390494</v>
      </c>
      <c r="Q26" s="2">
        <f t="shared" si="9"/>
        <v>76.61661048115232</v>
      </c>
      <c r="R26" s="2">
        <f t="shared" si="9"/>
        <v>42.704626334519574</v>
      </c>
      <c r="S26" s="2">
        <f t="shared" si="9"/>
        <v>53.38315761377286</v>
      </c>
      <c r="T26" s="2">
        <f t="shared" si="9"/>
        <v>100.84457330139921</v>
      </c>
      <c r="U26" s="2">
        <f t="shared" si="9"/>
        <v>94.79796184382036</v>
      </c>
      <c r="V26" s="2">
        <f t="shared" si="9"/>
        <v>212.07724076347804</v>
      </c>
      <c r="W26" s="2">
        <f t="shared" si="9"/>
        <v>105.21885521885521</v>
      </c>
      <c r="Y26" t="s">
        <v>13</v>
      </c>
      <c r="Z26" s="2">
        <f t="shared" si="10"/>
        <v>60.89467242460054</v>
      </c>
      <c r="AA26" s="2">
        <f t="shared" si="8"/>
        <v>56.86719348319719</v>
      </c>
      <c r="AB26" s="2">
        <f t="shared" si="8"/>
        <v>70.34842814590239</v>
      </c>
      <c r="AC26" s="2">
        <f t="shared" si="8"/>
        <v>56.04449080535412</v>
      </c>
      <c r="AD26" s="2">
        <f t="shared" si="8"/>
        <v>57.56813147648159</v>
      </c>
      <c r="AE26" s="2">
        <f t="shared" si="8"/>
        <v>65.64411908323055</v>
      </c>
      <c r="AF26" s="2">
        <f t="shared" si="8"/>
        <v>83.00856425299747</v>
      </c>
      <c r="AG26" s="2">
        <f t="shared" si="8"/>
        <v>135.90659196956588</v>
      </c>
      <c r="AH26" s="2">
        <f t="shared" si="8"/>
        <v>137.3646859420512</v>
      </c>
      <c r="AI26" s="2">
        <f t="shared" si="11"/>
        <v>158.64804799116664</v>
      </c>
    </row>
    <row r="27" spans="2:23" ht="12.75">
      <c r="B27">
        <f>'[3]Census_Pop_Ests'!B4</f>
        <v>5529</v>
      </c>
      <c r="C27">
        <f>'[3]Census_Pop_Ests'!C4</f>
        <v>5840</v>
      </c>
      <c r="D27">
        <f>'[3]Census_Pop_Ests'!D4</f>
        <v>6146</v>
      </c>
      <c r="E27">
        <f>'[3]Census_Pop_Ests'!E4</f>
        <v>6526</v>
      </c>
      <c r="F27">
        <f>'[3]Census_Pop_Ests'!F4</f>
        <v>7025</v>
      </c>
      <c r="G27">
        <f>'[3]Census_Pop_Ests'!G4</f>
        <v>7493</v>
      </c>
      <c r="H27">
        <f>'[3]Census_Pop_Ests'!H4</f>
        <v>7933</v>
      </c>
      <c r="I27">
        <f>'[3]Census_Pop_Ests'!I4</f>
        <v>8439</v>
      </c>
      <c r="J27">
        <f>'[3]Census_Pop_Ests'!J4</f>
        <v>8959</v>
      </c>
      <c r="K27">
        <f>'[3]Census_Pop_Ests'!K4</f>
        <v>9504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35" ht="13.5">
      <c r="A28" s="1" t="s">
        <v>14</v>
      </c>
      <c r="M28" t="s">
        <v>15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15</v>
      </c>
      <c r="Z28" s="2">
        <f>N28</f>
        <v>1990</v>
      </c>
      <c r="AA28" s="2">
        <f aca="true" t="shared" si="12" ref="AA28:AH35">(N28+O28+P28)/3</f>
        <v>1991</v>
      </c>
      <c r="AB28" s="2">
        <f t="shared" si="12"/>
        <v>1992</v>
      </c>
      <c r="AC28" s="2">
        <f t="shared" si="12"/>
        <v>1993</v>
      </c>
      <c r="AD28" s="2">
        <f t="shared" si="12"/>
        <v>1994</v>
      </c>
      <c r="AE28" s="2">
        <f t="shared" si="12"/>
        <v>1995</v>
      </c>
      <c r="AF28" s="2">
        <f t="shared" si="12"/>
        <v>1996</v>
      </c>
      <c r="AG28" s="2">
        <f t="shared" si="12"/>
        <v>1997</v>
      </c>
      <c r="AH28" s="2">
        <f t="shared" si="12"/>
        <v>1998</v>
      </c>
      <c r="AI28" s="2">
        <f>W28</f>
        <v>1999</v>
      </c>
    </row>
    <row r="29" spans="1:35" ht="13.5">
      <c r="A29" s="1" t="s">
        <v>1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1</v>
      </c>
      <c r="I29">
        <v>0</v>
      </c>
      <c r="J29">
        <v>0</v>
      </c>
      <c r="K29">
        <v>1</v>
      </c>
      <c r="M29" s="1" t="s">
        <v>1</v>
      </c>
      <c r="N29" s="2">
        <f aca="true" t="shared" si="13" ref="N29:W35">(B29/B$36)*100000</f>
        <v>0</v>
      </c>
      <c r="O29" s="2">
        <f t="shared" si="13"/>
        <v>0</v>
      </c>
      <c r="P29" s="2">
        <f t="shared" si="13"/>
        <v>0</v>
      </c>
      <c r="Q29" s="2">
        <f t="shared" si="13"/>
        <v>0</v>
      </c>
      <c r="R29" s="2">
        <f t="shared" si="13"/>
        <v>23.11604253351826</v>
      </c>
      <c r="S29" s="2">
        <f t="shared" si="13"/>
        <v>0</v>
      </c>
      <c r="T29" s="2">
        <f t="shared" si="13"/>
        <v>20.79002079002079</v>
      </c>
      <c r="U29" s="2">
        <f t="shared" si="13"/>
        <v>0</v>
      </c>
      <c r="V29" s="2">
        <f t="shared" si="13"/>
        <v>0</v>
      </c>
      <c r="W29" s="2">
        <f t="shared" si="13"/>
        <v>17.84121320249777</v>
      </c>
      <c r="Y29" s="1" t="s">
        <v>1</v>
      </c>
      <c r="Z29" s="2">
        <f aca="true" t="shared" si="14" ref="Z29:Z35">(N29+O29)/2</f>
        <v>0</v>
      </c>
      <c r="AA29" s="2">
        <f t="shared" si="12"/>
        <v>0</v>
      </c>
      <c r="AB29" s="2">
        <f t="shared" si="12"/>
        <v>0</v>
      </c>
      <c r="AC29" s="2">
        <f t="shared" si="12"/>
        <v>7.705347511172754</v>
      </c>
      <c r="AD29" s="2">
        <f t="shared" si="12"/>
        <v>7.705347511172754</v>
      </c>
      <c r="AE29" s="2">
        <f t="shared" si="12"/>
        <v>14.635354441179684</v>
      </c>
      <c r="AF29" s="2">
        <f t="shared" si="12"/>
        <v>6.93000693000693</v>
      </c>
      <c r="AG29" s="2">
        <f t="shared" si="12"/>
        <v>6.93000693000693</v>
      </c>
      <c r="AH29" s="2">
        <f t="shared" si="12"/>
        <v>5.947071067499256</v>
      </c>
      <c r="AI29" s="2">
        <f aca="true" t="shared" si="15" ref="AI29:AI35">(V29+W29)/2</f>
        <v>8.920606601248885</v>
      </c>
    </row>
    <row r="30" spans="1:35" ht="13.5">
      <c r="A30" s="1" t="s">
        <v>2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</v>
      </c>
      <c r="J30">
        <v>0</v>
      </c>
      <c r="K30">
        <v>2</v>
      </c>
      <c r="M30" s="1" t="s">
        <v>2</v>
      </c>
      <c r="N30" s="2">
        <f t="shared" si="13"/>
        <v>0</v>
      </c>
      <c r="O30" s="2">
        <f t="shared" si="13"/>
        <v>0</v>
      </c>
      <c r="P30" s="2">
        <f t="shared" si="13"/>
        <v>0</v>
      </c>
      <c r="Q30" s="2">
        <f t="shared" si="13"/>
        <v>0</v>
      </c>
      <c r="R30" s="2">
        <f t="shared" si="13"/>
        <v>0</v>
      </c>
      <c r="S30" s="2">
        <f t="shared" si="13"/>
        <v>0</v>
      </c>
      <c r="T30" s="2">
        <f t="shared" si="13"/>
        <v>0</v>
      </c>
      <c r="U30" s="2">
        <f t="shared" si="13"/>
        <v>39.308176100628934</v>
      </c>
      <c r="V30" s="2">
        <f t="shared" si="13"/>
        <v>0</v>
      </c>
      <c r="W30" s="2">
        <f t="shared" si="13"/>
        <v>35.68242640499554</v>
      </c>
      <c r="Y30" s="1" t="s">
        <v>2</v>
      </c>
      <c r="Z30" s="2">
        <f t="shared" si="14"/>
        <v>0</v>
      </c>
      <c r="AA30" s="2">
        <f t="shared" si="12"/>
        <v>0</v>
      </c>
      <c r="AB30" s="2">
        <f t="shared" si="12"/>
        <v>0</v>
      </c>
      <c r="AC30" s="2">
        <f t="shared" si="12"/>
        <v>0</v>
      </c>
      <c r="AD30" s="2">
        <f t="shared" si="12"/>
        <v>0</v>
      </c>
      <c r="AE30" s="2">
        <f t="shared" si="12"/>
        <v>0</v>
      </c>
      <c r="AF30" s="2">
        <f t="shared" si="12"/>
        <v>13.102725366876312</v>
      </c>
      <c r="AG30" s="2">
        <f t="shared" si="12"/>
        <v>13.102725366876312</v>
      </c>
      <c r="AH30" s="2">
        <f t="shared" si="12"/>
        <v>24.996867501874828</v>
      </c>
      <c r="AI30" s="2">
        <f t="shared" si="15"/>
        <v>17.84121320249777</v>
      </c>
    </row>
    <row r="31" spans="1:35" ht="13.5">
      <c r="A31" s="1" t="s">
        <v>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M31" s="1" t="s">
        <v>3</v>
      </c>
      <c r="N31" s="2">
        <f t="shared" si="13"/>
        <v>0</v>
      </c>
      <c r="O31" s="2">
        <f t="shared" si="13"/>
        <v>0</v>
      </c>
      <c r="P31" s="2">
        <f t="shared" si="13"/>
        <v>0</v>
      </c>
      <c r="Q31" s="2">
        <f t="shared" si="13"/>
        <v>0</v>
      </c>
      <c r="R31" s="2">
        <f t="shared" si="13"/>
        <v>0</v>
      </c>
      <c r="S31" s="2">
        <f t="shared" si="13"/>
        <v>0</v>
      </c>
      <c r="T31" s="2">
        <f t="shared" si="13"/>
        <v>0</v>
      </c>
      <c r="U31" s="2">
        <f t="shared" si="13"/>
        <v>0</v>
      </c>
      <c r="V31" s="2">
        <f t="shared" si="13"/>
        <v>0</v>
      </c>
      <c r="W31" s="2">
        <f t="shared" si="13"/>
        <v>17.84121320249777</v>
      </c>
      <c r="Y31" s="1" t="s">
        <v>3</v>
      </c>
      <c r="Z31" s="2">
        <f t="shared" si="14"/>
        <v>0</v>
      </c>
      <c r="AA31" s="2">
        <f t="shared" si="12"/>
        <v>0</v>
      </c>
      <c r="AB31" s="2">
        <f t="shared" si="12"/>
        <v>0</v>
      </c>
      <c r="AC31" s="2">
        <f t="shared" si="12"/>
        <v>0</v>
      </c>
      <c r="AD31" s="2">
        <f t="shared" si="12"/>
        <v>0</v>
      </c>
      <c r="AE31" s="2">
        <f t="shared" si="12"/>
        <v>0</v>
      </c>
      <c r="AF31" s="2">
        <f t="shared" si="12"/>
        <v>0</v>
      </c>
      <c r="AG31" s="2">
        <f t="shared" si="12"/>
        <v>0</v>
      </c>
      <c r="AH31" s="2">
        <f t="shared" si="12"/>
        <v>5.947071067499256</v>
      </c>
      <c r="AI31" s="2">
        <f t="shared" si="15"/>
        <v>8.920606601248885</v>
      </c>
    </row>
    <row r="32" spans="1:35" ht="13.5">
      <c r="A32" s="1" t="s">
        <v>4</v>
      </c>
      <c r="B32">
        <v>0</v>
      </c>
      <c r="C32">
        <v>0</v>
      </c>
      <c r="D32">
        <v>0</v>
      </c>
      <c r="E32">
        <v>2</v>
      </c>
      <c r="F32">
        <v>0</v>
      </c>
      <c r="G32">
        <v>2</v>
      </c>
      <c r="H32">
        <v>1</v>
      </c>
      <c r="I32">
        <v>1</v>
      </c>
      <c r="J32">
        <v>1</v>
      </c>
      <c r="K32">
        <v>1</v>
      </c>
      <c r="M32" s="1" t="s">
        <v>4</v>
      </c>
      <c r="N32" s="2">
        <f t="shared" si="13"/>
        <v>0</v>
      </c>
      <c r="O32" s="2">
        <f t="shared" si="13"/>
        <v>0</v>
      </c>
      <c r="P32" s="2">
        <f t="shared" si="13"/>
        <v>0</v>
      </c>
      <c r="Q32" s="2">
        <f t="shared" si="13"/>
        <v>49.21259842519685</v>
      </c>
      <c r="R32" s="2">
        <f t="shared" si="13"/>
        <v>0</v>
      </c>
      <c r="S32" s="2">
        <f t="shared" si="13"/>
        <v>43.72540445999125</v>
      </c>
      <c r="T32" s="2">
        <f t="shared" si="13"/>
        <v>20.79002079002079</v>
      </c>
      <c r="U32" s="2">
        <f t="shared" si="13"/>
        <v>19.654088050314467</v>
      </c>
      <c r="V32" s="2">
        <f t="shared" si="13"/>
        <v>18.846588767433094</v>
      </c>
      <c r="W32" s="2">
        <f t="shared" si="13"/>
        <v>17.84121320249777</v>
      </c>
      <c r="Y32" s="1" t="s">
        <v>4</v>
      </c>
      <c r="Z32" s="2">
        <f t="shared" si="14"/>
        <v>0</v>
      </c>
      <c r="AA32" s="2">
        <f t="shared" si="12"/>
        <v>0</v>
      </c>
      <c r="AB32" s="2">
        <f t="shared" si="12"/>
        <v>16.404199475065617</v>
      </c>
      <c r="AC32" s="2">
        <f t="shared" si="12"/>
        <v>16.404199475065617</v>
      </c>
      <c r="AD32" s="2">
        <f t="shared" si="12"/>
        <v>30.9793342950627</v>
      </c>
      <c r="AE32" s="2">
        <f t="shared" si="12"/>
        <v>21.505141750004015</v>
      </c>
      <c r="AF32" s="2">
        <f t="shared" si="12"/>
        <v>28.05650443344217</v>
      </c>
      <c r="AG32" s="2">
        <f t="shared" si="12"/>
        <v>19.763565869256116</v>
      </c>
      <c r="AH32" s="2">
        <f t="shared" si="12"/>
        <v>18.780630006748442</v>
      </c>
      <c r="AI32" s="2">
        <f t="shared" si="15"/>
        <v>18.34390098496543</v>
      </c>
    </row>
    <row r="33" spans="1:35" ht="13.5">
      <c r="A33" s="1" t="s">
        <v>5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1</v>
      </c>
      <c r="I33">
        <v>0</v>
      </c>
      <c r="J33">
        <v>1</v>
      </c>
      <c r="K33">
        <v>2</v>
      </c>
      <c r="M33" s="1" t="s">
        <v>5</v>
      </c>
      <c r="N33" s="2">
        <f t="shared" si="13"/>
        <v>0</v>
      </c>
      <c r="O33" s="2">
        <f t="shared" si="13"/>
        <v>0</v>
      </c>
      <c r="P33" s="2">
        <f t="shared" si="13"/>
        <v>0</v>
      </c>
      <c r="Q33" s="2">
        <f t="shared" si="13"/>
        <v>0</v>
      </c>
      <c r="R33" s="2">
        <f t="shared" si="13"/>
        <v>23.11604253351826</v>
      </c>
      <c r="S33" s="2">
        <f t="shared" si="13"/>
        <v>0</v>
      </c>
      <c r="T33" s="2">
        <f t="shared" si="13"/>
        <v>20.79002079002079</v>
      </c>
      <c r="U33" s="2">
        <f t="shared" si="13"/>
        <v>0</v>
      </c>
      <c r="V33" s="2">
        <f t="shared" si="13"/>
        <v>18.846588767433094</v>
      </c>
      <c r="W33" s="2">
        <f t="shared" si="13"/>
        <v>35.68242640499554</v>
      </c>
      <c r="Y33" s="1" t="s">
        <v>5</v>
      </c>
      <c r="Z33" s="2">
        <f t="shared" si="14"/>
        <v>0</v>
      </c>
      <c r="AA33" s="2">
        <f t="shared" si="12"/>
        <v>0</v>
      </c>
      <c r="AB33" s="2">
        <f t="shared" si="12"/>
        <v>0</v>
      </c>
      <c r="AC33" s="2">
        <f t="shared" si="12"/>
        <v>7.705347511172754</v>
      </c>
      <c r="AD33" s="2">
        <f t="shared" si="12"/>
        <v>7.705347511172754</v>
      </c>
      <c r="AE33" s="2">
        <f t="shared" si="12"/>
        <v>14.635354441179684</v>
      </c>
      <c r="AF33" s="2">
        <f t="shared" si="12"/>
        <v>6.93000693000693</v>
      </c>
      <c r="AG33" s="2">
        <f t="shared" si="12"/>
        <v>13.21220318581796</v>
      </c>
      <c r="AH33" s="2">
        <f t="shared" si="12"/>
        <v>18.176338390809544</v>
      </c>
      <c r="AI33" s="2">
        <f t="shared" si="15"/>
        <v>27.264507586214314</v>
      </c>
    </row>
    <row r="34" spans="1:35" ht="13.5">
      <c r="A34" s="1" t="s">
        <v>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" t="s">
        <v>6</v>
      </c>
      <c r="N34" s="2">
        <f t="shared" si="13"/>
        <v>0</v>
      </c>
      <c r="O34" s="2">
        <f t="shared" si="13"/>
        <v>0</v>
      </c>
      <c r="P34" s="2">
        <f t="shared" si="13"/>
        <v>0</v>
      </c>
      <c r="Q34" s="2">
        <f t="shared" si="13"/>
        <v>0</v>
      </c>
      <c r="R34" s="2">
        <f t="shared" si="13"/>
        <v>0</v>
      </c>
      <c r="S34" s="2">
        <f t="shared" si="13"/>
        <v>0</v>
      </c>
      <c r="T34" s="2">
        <f t="shared" si="13"/>
        <v>0</v>
      </c>
      <c r="U34" s="2">
        <f t="shared" si="13"/>
        <v>0</v>
      </c>
      <c r="V34" s="2">
        <f t="shared" si="13"/>
        <v>0</v>
      </c>
      <c r="W34" s="2">
        <f t="shared" si="13"/>
        <v>0</v>
      </c>
      <c r="Y34" s="1" t="s">
        <v>6</v>
      </c>
      <c r="Z34" s="2">
        <f t="shared" si="14"/>
        <v>0</v>
      </c>
      <c r="AA34" s="2">
        <f t="shared" si="12"/>
        <v>0</v>
      </c>
      <c r="AB34" s="2">
        <f t="shared" si="12"/>
        <v>0</v>
      </c>
      <c r="AC34" s="2">
        <f t="shared" si="12"/>
        <v>0</v>
      </c>
      <c r="AD34" s="2">
        <f t="shared" si="12"/>
        <v>0</v>
      </c>
      <c r="AE34" s="2">
        <f t="shared" si="12"/>
        <v>0</v>
      </c>
      <c r="AF34" s="2">
        <f t="shared" si="12"/>
        <v>0</v>
      </c>
      <c r="AG34" s="2">
        <f t="shared" si="12"/>
        <v>0</v>
      </c>
      <c r="AH34" s="2">
        <f t="shared" si="12"/>
        <v>0</v>
      </c>
      <c r="AI34" s="2">
        <f t="shared" si="15"/>
        <v>0</v>
      </c>
    </row>
    <row r="35" spans="1:35" ht="13.5">
      <c r="A35" s="1" t="s">
        <v>7</v>
      </c>
      <c r="B35">
        <v>0</v>
      </c>
      <c r="C35">
        <v>0</v>
      </c>
      <c r="D35">
        <v>0</v>
      </c>
      <c r="E35">
        <v>2</v>
      </c>
      <c r="F35">
        <v>2</v>
      </c>
      <c r="G35">
        <v>2</v>
      </c>
      <c r="H35">
        <v>3</v>
      </c>
      <c r="I35">
        <v>3</v>
      </c>
      <c r="J35">
        <v>2</v>
      </c>
      <c r="K35">
        <v>7</v>
      </c>
      <c r="M35" t="s">
        <v>16</v>
      </c>
      <c r="N35" s="2">
        <f t="shared" si="13"/>
        <v>0</v>
      </c>
      <c r="O35" s="2">
        <f>(C35/C$36)*100000</f>
        <v>0</v>
      </c>
      <c r="P35" s="2">
        <f>(D35/D$36)*100000</f>
        <v>0</v>
      </c>
      <c r="Q35" s="2">
        <f>(E35/E$36)*100000</f>
        <v>49.21259842519685</v>
      </c>
      <c r="R35" s="2">
        <f>(F35/F$36)*100000</f>
        <v>46.23208506703652</v>
      </c>
      <c r="S35" s="2">
        <f>(G35/G$36)*100000</f>
        <v>43.72540445999125</v>
      </c>
      <c r="T35" s="2">
        <f t="shared" si="13"/>
        <v>62.37006237006237</v>
      </c>
      <c r="U35" s="2">
        <f>(I35/I$36)*100000</f>
        <v>58.96226415094339</v>
      </c>
      <c r="V35" s="2">
        <f t="shared" si="13"/>
        <v>37.69317753486619</v>
      </c>
      <c r="W35" s="2">
        <f>(K35/K$36)*100000</f>
        <v>124.88849241748439</v>
      </c>
      <c r="Y35" t="s">
        <v>16</v>
      </c>
      <c r="Z35" s="2">
        <f t="shared" si="14"/>
        <v>0</v>
      </c>
      <c r="AA35" s="2">
        <f t="shared" si="12"/>
        <v>0</v>
      </c>
      <c r="AB35" s="2">
        <f t="shared" si="12"/>
        <v>16.404199475065617</v>
      </c>
      <c r="AC35" s="2">
        <f t="shared" si="12"/>
        <v>31.81489449741112</v>
      </c>
      <c r="AD35" s="2">
        <f t="shared" si="12"/>
        <v>46.3900293174082</v>
      </c>
      <c r="AE35" s="2">
        <f t="shared" si="12"/>
        <v>50.77585063236338</v>
      </c>
      <c r="AF35" s="2">
        <f t="shared" si="12"/>
        <v>55.019243660332336</v>
      </c>
      <c r="AG35" s="2">
        <f t="shared" si="12"/>
        <v>53.008501351957314</v>
      </c>
      <c r="AH35" s="2">
        <f t="shared" si="12"/>
        <v>73.84797803443132</v>
      </c>
      <c r="AI35" s="2">
        <f t="shared" si="15"/>
        <v>81.29083497617529</v>
      </c>
    </row>
    <row r="36" spans="2:23" ht="12.75">
      <c r="B36">
        <f>'[3]Census_Pop_Ests'!B5</f>
        <v>3374</v>
      </c>
      <c r="C36">
        <f>'[3]Census_Pop_Ests'!C5</f>
        <v>3576</v>
      </c>
      <c r="D36">
        <f>'[3]Census_Pop_Ests'!D5</f>
        <v>3810</v>
      </c>
      <c r="E36">
        <f>'[3]Census_Pop_Ests'!E5</f>
        <v>4064</v>
      </c>
      <c r="F36">
        <f>'[3]Census_Pop_Ests'!F5</f>
        <v>4326</v>
      </c>
      <c r="G36">
        <f>'[3]Census_Pop_Ests'!G5</f>
        <v>4574</v>
      </c>
      <c r="H36">
        <f>'[3]Census_Pop_Ests'!H5</f>
        <v>4810</v>
      </c>
      <c r="I36">
        <f>'[3]Census_Pop_Ests'!I5</f>
        <v>5088</v>
      </c>
      <c r="J36">
        <f>'[3]Census_Pop_Ests'!J5</f>
        <v>5306</v>
      </c>
      <c r="K36">
        <f>'[3]Census_Pop_Ests'!K5</f>
        <v>5605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5:35" ht="13.5">
      <c r="Y37" s="1" t="s">
        <v>20</v>
      </c>
      <c r="Z37" s="2">
        <f>N37</f>
        <v>0</v>
      </c>
      <c r="AA37" s="2">
        <f aca="true" t="shared" si="16" ref="AA37:AH37">(N37+O37+P37)/3</f>
        <v>0</v>
      </c>
      <c r="AB37" s="2">
        <f t="shared" si="16"/>
        <v>0</v>
      </c>
      <c r="AC37" s="2">
        <f t="shared" si="16"/>
        <v>0</v>
      </c>
      <c r="AD37" s="2">
        <f t="shared" si="16"/>
        <v>0</v>
      </c>
      <c r="AE37" s="2">
        <f t="shared" si="16"/>
        <v>0</v>
      </c>
      <c r="AF37" s="2">
        <f t="shared" si="16"/>
        <v>0</v>
      </c>
      <c r="AG37" s="2">
        <f t="shared" si="16"/>
        <v>0</v>
      </c>
      <c r="AH37" s="2">
        <f t="shared" si="16"/>
        <v>0</v>
      </c>
      <c r="AI37" s="2">
        <f>W37</f>
        <v>0</v>
      </c>
    </row>
    <row r="38" spans="1:35" ht="13.5">
      <c r="A38" s="1"/>
      <c r="Y38" s="1" t="s">
        <v>1</v>
      </c>
      <c r="Z38" s="2">
        <f>Z11/Z2</f>
        <v>0</v>
      </c>
      <c r="AA38" s="2">
        <f aca="true" t="shared" si="17" ref="AA38:AI38">AA11/AA2</f>
        <v>0</v>
      </c>
      <c r="AB38" s="2">
        <f t="shared" si="17"/>
        <v>14.570049440443146</v>
      </c>
      <c r="AC38" s="2">
        <f t="shared" si="17"/>
        <v>62.12440142710607</v>
      </c>
      <c r="AD38" s="2">
        <f t="shared" si="17"/>
        <v>61.56508390598599</v>
      </c>
      <c r="AE38" s="2">
        <f t="shared" si="17"/>
        <v>71.26237375988983</v>
      </c>
      <c r="AF38" s="2">
        <f t="shared" si="17"/>
        <v>63.33561919274799</v>
      </c>
      <c r="AG38" s="2">
        <f t="shared" si="17"/>
        <v>69.52445712330481</v>
      </c>
      <c r="AH38" s="2">
        <f t="shared" si="17"/>
        <v>76.82541942517986</v>
      </c>
      <c r="AI38" s="2">
        <f t="shared" si="17"/>
        <v>74.34878294695571</v>
      </c>
    </row>
    <row r="39" spans="25:35" ht="13.5">
      <c r="Y39" s="1" t="s">
        <v>2</v>
      </c>
      <c r="Z39" s="2">
        <f aca="true" t="shared" si="18" ref="Z39:AI44">Z12/Z3</f>
        <v>44.80581824550098</v>
      </c>
      <c r="AA39" s="2">
        <f t="shared" si="18"/>
        <v>41.334382403459045</v>
      </c>
      <c r="AB39" s="2">
        <f t="shared" si="18"/>
        <v>14.524107158804373</v>
      </c>
      <c r="AC39" s="2">
        <f t="shared" si="18"/>
        <v>34.88875112764762</v>
      </c>
      <c r="AD39" s="2">
        <f t="shared" si="18"/>
        <v>39.849266305677</v>
      </c>
      <c r="AE39" s="2">
        <f t="shared" si="18"/>
        <v>51.35645006391308</v>
      </c>
      <c r="AF39" s="2">
        <f t="shared" si="18"/>
        <v>60.67177270574265</v>
      </c>
      <c r="AG39" s="2">
        <f t="shared" si="18"/>
        <v>42.702533733376434</v>
      </c>
      <c r="AH39" s="2">
        <f t="shared" si="18"/>
        <v>47.79630658388829</v>
      </c>
      <c r="AI39" s="2">
        <f t="shared" si="18"/>
        <v>36.54026417512066</v>
      </c>
    </row>
    <row r="40" spans="25:35" ht="13.5">
      <c r="Y40" s="1" t="s">
        <v>3</v>
      </c>
      <c r="Z40" s="2">
        <f t="shared" si="18"/>
        <v>27.551318512297694</v>
      </c>
      <c r="AA40" s="2">
        <f t="shared" si="18"/>
        <v>13.298693623487456</v>
      </c>
      <c r="AB40" s="2">
        <f t="shared" si="18"/>
        <v>24.72872959339232</v>
      </c>
      <c r="AC40" s="2">
        <f t="shared" si="18"/>
        <v>12.066063412400254</v>
      </c>
      <c r="AD40" s="2">
        <f t="shared" si="18"/>
        <v>33.09604363209295</v>
      </c>
      <c r="AE40" s="2">
        <f t="shared" si="18"/>
        <v>29.702995249390195</v>
      </c>
      <c r="AF40" s="2">
        <f t="shared" si="18"/>
        <v>30.046238981783898</v>
      </c>
      <c r="AG40" s="2">
        <f t="shared" si="18"/>
        <v>53.28950525645248</v>
      </c>
      <c r="AH40" s="2">
        <f t="shared" si="18"/>
        <v>46.35736224536691</v>
      </c>
      <c r="AI40" s="2">
        <f t="shared" si="18"/>
        <v>55.20473721250793</v>
      </c>
    </row>
    <row r="41" spans="25:35" ht="13.5">
      <c r="Y41" s="1" t="s">
        <v>4</v>
      </c>
      <c r="Z41" s="2">
        <f t="shared" si="18"/>
        <v>120.2051876169163</v>
      </c>
      <c r="AA41" s="2">
        <f t="shared" si="18"/>
        <v>134.61114485885435</v>
      </c>
      <c r="AB41" s="2">
        <f t="shared" si="18"/>
        <v>136.04258266410403</v>
      </c>
      <c r="AC41" s="2">
        <f t="shared" si="18"/>
        <v>158.8697162273759</v>
      </c>
      <c r="AD41" s="2">
        <f t="shared" si="18"/>
        <v>138.83647822951298</v>
      </c>
      <c r="AE41" s="2">
        <f t="shared" si="18"/>
        <v>135.20347469839447</v>
      </c>
      <c r="AF41" s="2">
        <f t="shared" si="18"/>
        <v>101.1489896268763</v>
      </c>
      <c r="AG41" s="2">
        <f t="shared" si="18"/>
        <v>75.0663341208972</v>
      </c>
      <c r="AH41" s="2">
        <f t="shared" si="18"/>
        <v>55.87131038908625</v>
      </c>
      <c r="AI41" s="2">
        <f t="shared" si="18"/>
        <v>60.10802285894706</v>
      </c>
    </row>
    <row r="42" spans="25:35" ht="13.5">
      <c r="Y42" s="1" t="s">
        <v>5</v>
      </c>
      <c r="Z42" s="2">
        <f t="shared" si="18"/>
        <v>0</v>
      </c>
      <c r="AA42" s="2">
        <f t="shared" si="18"/>
        <v>0</v>
      </c>
      <c r="AB42" s="2">
        <f t="shared" si="18"/>
        <v>52.350890208107934</v>
      </c>
      <c r="AC42" s="2">
        <f t="shared" si="18"/>
        <v>78.72288621275683</v>
      </c>
      <c r="AD42" s="2">
        <f t="shared" si="18"/>
        <v>93.6537796510522</v>
      </c>
      <c r="AE42" s="2">
        <f t="shared" si="18"/>
        <v>50.81728820083573</v>
      </c>
      <c r="AF42" s="2">
        <f t="shared" si="18"/>
        <v>53.38000215116435</v>
      </c>
      <c r="AG42" s="2">
        <f t="shared" si="18"/>
        <v>58.9023102350965</v>
      </c>
      <c r="AH42" s="2">
        <f t="shared" si="18"/>
        <v>55.54311672316496</v>
      </c>
      <c r="AI42" s="2">
        <f t="shared" si="18"/>
        <v>44.01689225226943</v>
      </c>
    </row>
    <row r="43" spans="25:35" ht="13.5">
      <c r="Y43" s="1" t="s">
        <v>6</v>
      </c>
      <c r="Z43" s="2">
        <f t="shared" si="18"/>
        <v>0</v>
      </c>
      <c r="AA43" s="2">
        <f t="shared" si="18"/>
        <v>0</v>
      </c>
      <c r="AB43" s="2">
        <f t="shared" si="18"/>
        <v>257.14127659574467</v>
      </c>
      <c r="AC43" s="2" t="e">
        <f t="shared" si="18"/>
        <v>#DIV/0!</v>
      </c>
      <c r="AD43" s="2" t="e">
        <f t="shared" si="18"/>
        <v>#DIV/0!</v>
      </c>
      <c r="AE43" s="2" t="e">
        <f t="shared" si="18"/>
        <v>#DIV/0!</v>
      </c>
      <c r="AF43" s="2" t="e">
        <f t="shared" si="18"/>
        <v>#DIV/0!</v>
      </c>
      <c r="AG43" s="2">
        <f t="shared" si="18"/>
        <v>226.4902619207522</v>
      </c>
      <c r="AH43" s="2">
        <f t="shared" si="18"/>
        <v>113.99881206647653</v>
      </c>
      <c r="AI43" s="2">
        <f t="shared" si="18"/>
        <v>0</v>
      </c>
    </row>
    <row r="44" spans="25:35" ht="13.5">
      <c r="Y44" s="1" t="s">
        <v>22</v>
      </c>
      <c r="Z44" s="2">
        <f t="shared" si="18"/>
        <v>57.09287729853538</v>
      </c>
      <c r="AA44" s="2">
        <f t="shared" si="18"/>
        <v>53.36106830465631</v>
      </c>
      <c r="AB44" s="2">
        <f t="shared" si="18"/>
        <v>49.470399433588426</v>
      </c>
      <c r="AC44" s="2">
        <f t="shared" si="18"/>
        <v>68.82540308351841</v>
      </c>
      <c r="AD44" s="2">
        <f t="shared" si="18"/>
        <v>73.42550794508047</v>
      </c>
      <c r="AE44" s="2">
        <f t="shared" si="18"/>
        <v>71.86470019968525</v>
      </c>
      <c r="AF44" s="2">
        <f t="shared" si="18"/>
        <v>67.39557767187928</v>
      </c>
      <c r="AG44" s="2">
        <f t="shared" si="18"/>
        <v>61.37421389754192</v>
      </c>
      <c r="AH44" s="2">
        <f t="shared" si="18"/>
        <v>58.67979420496106</v>
      </c>
      <c r="AI44" s="2">
        <f t="shared" si="18"/>
        <v>55.07154822993283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Y1">
      <selection activeCell="Z1" sqref="Z1:AI44"/>
    </sheetView>
  </sheetViews>
  <sheetFormatPr defaultColWidth="9.140625" defaultRowHeight="12.75"/>
  <cols>
    <col min="1" max="1" width="22.140625" style="0" customWidth="1"/>
    <col min="13" max="13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 t="s">
        <v>19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11</v>
      </c>
      <c r="C2">
        <v>12</v>
      </c>
      <c r="D2">
        <v>8</v>
      </c>
      <c r="E2">
        <v>8</v>
      </c>
      <c r="F2">
        <v>21</v>
      </c>
      <c r="G2">
        <v>22</v>
      </c>
      <c r="H2">
        <v>14</v>
      </c>
      <c r="I2">
        <v>18</v>
      </c>
      <c r="J2">
        <v>29</v>
      </c>
      <c r="K2">
        <v>23</v>
      </c>
      <c r="M2" s="1" t="s">
        <v>1</v>
      </c>
      <c r="N2" s="2">
        <f aca="true" t="shared" si="0" ref="N2:W8">(B2/B$9)*100000</f>
        <v>8.452955460609227</v>
      </c>
      <c r="O2" s="2">
        <f t="shared" si="0"/>
        <v>9.157439274730809</v>
      </c>
      <c r="P2" s="2">
        <f t="shared" si="0"/>
        <v>6.04814322003145</v>
      </c>
      <c r="Q2" s="2">
        <f t="shared" si="0"/>
        <v>6.0033919164327845</v>
      </c>
      <c r="R2" s="2">
        <f t="shared" si="0"/>
        <v>15.635703010989666</v>
      </c>
      <c r="S2" s="2">
        <f t="shared" si="0"/>
        <v>16.187659117331098</v>
      </c>
      <c r="T2" s="2">
        <f t="shared" si="0"/>
        <v>10.215771692096641</v>
      </c>
      <c r="U2" s="2">
        <f t="shared" si="0"/>
        <v>13.147227030698774</v>
      </c>
      <c r="V2" s="2">
        <f t="shared" si="0"/>
        <v>21.14827860304681</v>
      </c>
      <c r="W2" s="2">
        <f t="shared" si="0"/>
        <v>16.77362893815636</v>
      </c>
      <c r="Y2" s="1" t="s">
        <v>1</v>
      </c>
      <c r="Z2" s="2">
        <f aca="true" t="shared" si="1" ref="Z2:Z8">(N2+O2)/2</f>
        <v>8.805197367670019</v>
      </c>
      <c r="AA2" s="2">
        <f aca="true" t="shared" si="2" ref="AA2:AH8">(N2+O2+P2)/3</f>
        <v>7.886179318457162</v>
      </c>
      <c r="AB2" s="2">
        <f t="shared" si="2"/>
        <v>7.069658137065015</v>
      </c>
      <c r="AC2" s="2">
        <f t="shared" si="2"/>
        <v>9.229079382484633</v>
      </c>
      <c r="AD2" s="2">
        <f t="shared" si="2"/>
        <v>12.608918014917847</v>
      </c>
      <c r="AE2" s="2">
        <f t="shared" si="2"/>
        <v>14.013044606805801</v>
      </c>
      <c r="AF2" s="2">
        <f t="shared" si="2"/>
        <v>13.183552613375504</v>
      </c>
      <c r="AG2" s="2">
        <f t="shared" si="2"/>
        <v>14.83709244194741</v>
      </c>
      <c r="AH2" s="2">
        <f t="shared" si="2"/>
        <v>17.023044857300647</v>
      </c>
      <c r="AI2" s="2">
        <f aca="true" t="shared" si="3" ref="AI2:AI8">(V2+W2)/2</f>
        <v>18.960953770601584</v>
      </c>
    </row>
    <row r="3" spans="1:35" ht="13.5">
      <c r="A3" s="1" t="s">
        <v>2</v>
      </c>
      <c r="B3">
        <v>10</v>
      </c>
      <c r="C3">
        <v>15</v>
      </c>
      <c r="D3">
        <v>7</v>
      </c>
      <c r="E3">
        <v>10</v>
      </c>
      <c r="F3">
        <v>21</v>
      </c>
      <c r="G3">
        <v>11</v>
      </c>
      <c r="H3">
        <v>7</v>
      </c>
      <c r="I3">
        <v>12</v>
      </c>
      <c r="J3">
        <v>21</v>
      </c>
      <c r="K3">
        <v>15</v>
      </c>
      <c r="M3" s="1" t="s">
        <v>2</v>
      </c>
      <c r="N3" s="2">
        <f t="shared" si="0"/>
        <v>7.684504964190206</v>
      </c>
      <c r="O3" s="2">
        <f t="shared" si="0"/>
        <v>11.446799093413512</v>
      </c>
      <c r="P3" s="2">
        <f t="shared" si="0"/>
        <v>5.2921253175275185</v>
      </c>
      <c r="Q3" s="2">
        <f t="shared" si="0"/>
        <v>7.504239895540981</v>
      </c>
      <c r="R3" s="2">
        <f t="shared" si="0"/>
        <v>15.635703010989666</v>
      </c>
      <c r="S3" s="2">
        <f t="shared" si="0"/>
        <v>8.093829558665549</v>
      </c>
      <c r="T3" s="2">
        <f t="shared" si="0"/>
        <v>5.107885846048321</v>
      </c>
      <c r="U3" s="2">
        <f t="shared" si="0"/>
        <v>8.76481802046585</v>
      </c>
      <c r="V3" s="2">
        <f t="shared" si="0"/>
        <v>15.314270712551137</v>
      </c>
      <c r="W3" s="2">
        <f t="shared" si="0"/>
        <v>10.939323220536757</v>
      </c>
      <c r="Y3" s="1" t="s">
        <v>2</v>
      </c>
      <c r="Z3" s="2">
        <f t="shared" si="1"/>
        <v>9.565652028801859</v>
      </c>
      <c r="AA3" s="2">
        <f t="shared" si="2"/>
        <v>8.141143125043746</v>
      </c>
      <c r="AB3" s="2">
        <f t="shared" si="2"/>
        <v>8.081054768827338</v>
      </c>
      <c r="AC3" s="2">
        <f t="shared" si="2"/>
        <v>9.477356074686055</v>
      </c>
      <c r="AD3" s="2">
        <f t="shared" si="2"/>
        <v>10.411257488398732</v>
      </c>
      <c r="AE3" s="2">
        <f t="shared" si="2"/>
        <v>9.61247280523451</v>
      </c>
      <c r="AF3" s="2">
        <f t="shared" si="2"/>
        <v>7.322177808393239</v>
      </c>
      <c r="AG3" s="2">
        <f t="shared" si="2"/>
        <v>9.728991526355102</v>
      </c>
      <c r="AH3" s="2">
        <f t="shared" si="2"/>
        <v>11.672803984517914</v>
      </c>
      <c r="AI3" s="2">
        <f t="shared" si="3"/>
        <v>13.126796966543946</v>
      </c>
    </row>
    <row r="4" spans="1:35" ht="13.5">
      <c r="A4" s="1" t="s">
        <v>3</v>
      </c>
      <c r="B4">
        <v>2</v>
      </c>
      <c r="C4">
        <v>4</v>
      </c>
      <c r="D4">
        <v>9</v>
      </c>
      <c r="E4">
        <v>6</v>
      </c>
      <c r="F4">
        <v>4</v>
      </c>
      <c r="G4">
        <v>7</v>
      </c>
      <c r="H4">
        <v>3</v>
      </c>
      <c r="I4">
        <v>7</v>
      </c>
      <c r="J4">
        <v>9</v>
      </c>
      <c r="K4">
        <v>4</v>
      </c>
      <c r="M4" s="1" t="s">
        <v>3</v>
      </c>
      <c r="N4" s="2">
        <f t="shared" si="0"/>
        <v>1.5369009928380415</v>
      </c>
      <c r="O4" s="2">
        <f t="shared" si="0"/>
        <v>3.052479758243603</v>
      </c>
      <c r="P4" s="2">
        <f t="shared" si="0"/>
        <v>6.8041611225353815</v>
      </c>
      <c r="Q4" s="2">
        <f t="shared" si="0"/>
        <v>4.502543937324589</v>
      </c>
      <c r="R4" s="2">
        <f t="shared" si="0"/>
        <v>2.9782291449504124</v>
      </c>
      <c r="S4" s="2">
        <f t="shared" si="0"/>
        <v>5.150618810059894</v>
      </c>
      <c r="T4" s="2">
        <f t="shared" si="0"/>
        <v>2.189093934020709</v>
      </c>
      <c r="U4" s="2">
        <f t="shared" si="0"/>
        <v>5.112810511938413</v>
      </c>
      <c r="V4" s="2">
        <f t="shared" si="0"/>
        <v>6.563258876807631</v>
      </c>
      <c r="W4" s="2">
        <f t="shared" si="0"/>
        <v>2.9171528588098017</v>
      </c>
      <c r="Y4" s="1" t="s">
        <v>3</v>
      </c>
      <c r="Z4" s="2">
        <f t="shared" si="1"/>
        <v>2.294690375540822</v>
      </c>
      <c r="AA4" s="2">
        <f t="shared" si="2"/>
        <v>3.797847291205675</v>
      </c>
      <c r="AB4" s="2">
        <f t="shared" si="2"/>
        <v>4.786394939367858</v>
      </c>
      <c r="AC4" s="2">
        <f t="shared" si="2"/>
        <v>4.7616447349367945</v>
      </c>
      <c r="AD4" s="2">
        <f t="shared" si="2"/>
        <v>4.210463964111632</v>
      </c>
      <c r="AE4" s="2">
        <f t="shared" si="2"/>
        <v>3.439313963010339</v>
      </c>
      <c r="AF4" s="2">
        <f t="shared" si="2"/>
        <v>4.150841085339672</v>
      </c>
      <c r="AG4" s="2">
        <f t="shared" si="2"/>
        <v>4.621721107588918</v>
      </c>
      <c r="AH4" s="2">
        <f t="shared" si="2"/>
        <v>4.864407415851948</v>
      </c>
      <c r="AI4" s="2">
        <f t="shared" si="3"/>
        <v>4.740205867808717</v>
      </c>
    </row>
    <row r="5" spans="1:35" ht="13.5">
      <c r="A5" s="1" t="s">
        <v>4</v>
      </c>
      <c r="B5">
        <v>9</v>
      </c>
      <c r="C5">
        <v>10</v>
      </c>
      <c r="D5">
        <v>10</v>
      </c>
      <c r="E5">
        <v>10</v>
      </c>
      <c r="F5">
        <v>10</v>
      </c>
      <c r="G5">
        <v>12</v>
      </c>
      <c r="H5">
        <v>10</v>
      </c>
      <c r="I5">
        <v>6</v>
      </c>
      <c r="J5">
        <v>16</v>
      </c>
      <c r="K5">
        <v>20</v>
      </c>
      <c r="M5" s="1" t="s">
        <v>4</v>
      </c>
      <c r="N5" s="2">
        <f t="shared" si="0"/>
        <v>6.916054467771186</v>
      </c>
      <c r="O5" s="2">
        <f t="shared" si="0"/>
        <v>7.631199395609007</v>
      </c>
      <c r="P5" s="2">
        <f t="shared" si="0"/>
        <v>7.560179025039313</v>
      </c>
      <c r="Q5" s="2">
        <f t="shared" si="0"/>
        <v>7.504239895540981</v>
      </c>
      <c r="R5" s="2">
        <f t="shared" si="0"/>
        <v>7.445572862376031</v>
      </c>
      <c r="S5" s="2">
        <f t="shared" si="0"/>
        <v>8.829632245816962</v>
      </c>
      <c r="T5" s="2">
        <f t="shared" si="0"/>
        <v>7.296979780069029</v>
      </c>
      <c r="U5" s="2">
        <f t="shared" si="0"/>
        <v>4.382409010232925</v>
      </c>
      <c r="V5" s="2">
        <f t="shared" si="0"/>
        <v>11.668015780991343</v>
      </c>
      <c r="W5" s="2">
        <f t="shared" si="0"/>
        <v>14.585764294049007</v>
      </c>
      <c r="Y5" s="1" t="s">
        <v>4</v>
      </c>
      <c r="Z5" s="2">
        <f t="shared" si="1"/>
        <v>7.273626931690097</v>
      </c>
      <c r="AA5" s="2">
        <f t="shared" si="2"/>
        <v>7.369144296139836</v>
      </c>
      <c r="AB5" s="2">
        <f t="shared" si="2"/>
        <v>7.565206105396434</v>
      </c>
      <c r="AC5" s="2">
        <f t="shared" si="2"/>
        <v>7.503330594318776</v>
      </c>
      <c r="AD5" s="2">
        <f t="shared" si="2"/>
        <v>7.926481667911325</v>
      </c>
      <c r="AE5" s="2">
        <f t="shared" si="2"/>
        <v>7.857394962754007</v>
      </c>
      <c r="AF5" s="2">
        <f t="shared" si="2"/>
        <v>6.836340345372972</v>
      </c>
      <c r="AG5" s="2">
        <f t="shared" si="2"/>
        <v>7.782468190431099</v>
      </c>
      <c r="AH5" s="2">
        <f t="shared" si="2"/>
        <v>10.212063028424424</v>
      </c>
      <c r="AI5" s="2">
        <f t="shared" si="3"/>
        <v>13.126890037520175</v>
      </c>
    </row>
    <row r="6" spans="1:35" ht="13.5">
      <c r="A6" s="1" t="s">
        <v>5</v>
      </c>
      <c r="B6">
        <v>4</v>
      </c>
      <c r="C6">
        <v>2</v>
      </c>
      <c r="D6">
        <v>3</v>
      </c>
      <c r="E6">
        <v>5</v>
      </c>
      <c r="F6">
        <v>4</v>
      </c>
      <c r="G6">
        <v>9</v>
      </c>
      <c r="H6">
        <v>8</v>
      </c>
      <c r="I6">
        <v>10</v>
      </c>
      <c r="J6">
        <v>13</v>
      </c>
      <c r="K6">
        <v>10</v>
      </c>
      <c r="M6" s="1" t="s">
        <v>5</v>
      </c>
      <c r="N6" s="2">
        <f t="shared" si="0"/>
        <v>3.073801985676083</v>
      </c>
      <c r="O6" s="2">
        <f t="shared" si="0"/>
        <v>1.5262398791218015</v>
      </c>
      <c r="P6" s="2">
        <f t="shared" si="0"/>
        <v>2.268053707511794</v>
      </c>
      <c r="Q6" s="2">
        <f t="shared" si="0"/>
        <v>3.7521199477704905</v>
      </c>
      <c r="R6" s="2">
        <f t="shared" si="0"/>
        <v>2.9782291449504124</v>
      </c>
      <c r="S6" s="2">
        <f t="shared" si="0"/>
        <v>6.622224184362722</v>
      </c>
      <c r="T6" s="2">
        <f t="shared" si="0"/>
        <v>5.837583824055224</v>
      </c>
      <c r="U6" s="2">
        <f t="shared" si="0"/>
        <v>7.3040150170548745</v>
      </c>
      <c r="V6" s="2">
        <f t="shared" si="0"/>
        <v>9.480262822055467</v>
      </c>
      <c r="W6" s="2">
        <f t="shared" si="0"/>
        <v>7.292882147024503</v>
      </c>
      <c r="Y6" s="1" t="s">
        <v>5</v>
      </c>
      <c r="Z6" s="2">
        <f t="shared" si="1"/>
        <v>2.300020932398942</v>
      </c>
      <c r="AA6" s="2">
        <f t="shared" si="2"/>
        <v>2.289365190769893</v>
      </c>
      <c r="AB6" s="2">
        <f t="shared" si="2"/>
        <v>2.5154711781346957</v>
      </c>
      <c r="AC6" s="2">
        <f t="shared" si="2"/>
        <v>2.9994676000775655</v>
      </c>
      <c r="AD6" s="2">
        <f t="shared" si="2"/>
        <v>4.450857759027875</v>
      </c>
      <c r="AE6" s="2">
        <f t="shared" si="2"/>
        <v>5.146012384456118</v>
      </c>
      <c r="AF6" s="2">
        <f t="shared" si="2"/>
        <v>6.587941008490939</v>
      </c>
      <c r="AG6" s="2">
        <f t="shared" si="2"/>
        <v>7.540620554388522</v>
      </c>
      <c r="AH6" s="2">
        <f t="shared" si="2"/>
        <v>8.025719995378282</v>
      </c>
      <c r="AI6" s="2">
        <f t="shared" si="3"/>
        <v>8.386572484539986</v>
      </c>
    </row>
    <row r="7" spans="1:35" ht="13.5">
      <c r="A7" s="1" t="s">
        <v>6</v>
      </c>
      <c r="B7">
        <v>0</v>
      </c>
      <c r="C7">
        <v>0</v>
      </c>
      <c r="D7">
        <v>1</v>
      </c>
      <c r="E7">
        <v>1</v>
      </c>
      <c r="F7">
        <v>1</v>
      </c>
      <c r="G7">
        <v>2</v>
      </c>
      <c r="H7">
        <v>0</v>
      </c>
      <c r="I7">
        <v>0</v>
      </c>
      <c r="J7">
        <v>0</v>
      </c>
      <c r="K7">
        <v>0</v>
      </c>
      <c r="M7" s="1" t="s">
        <v>6</v>
      </c>
      <c r="N7" s="2">
        <f t="shared" si="0"/>
        <v>0</v>
      </c>
      <c r="O7" s="2">
        <f t="shared" si="0"/>
        <v>0</v>
      </c>
      <c r="P7" s="2">
        <f t="shared" si="0"/>
        <v>0.7560179025039313</v>
      </c>
      <c r="Q7" s="2">
        <f t="shared" si="0"/>
        <v>0.7504239895540981</v>
      </c>
      <c r="R7" s="2">
        <f t="shared" si="0"/>
        <v>0.7445572862376031</v>
      </c>
      <c r="S7" s="2">
        <f t="shared" si="0"/>
        <v>1.471605374302827</v>
      </c>
      <c r="T7" s="2">
        <f t="shared" si="0"/>
        <v>0</v>
      </c>
      <c r="U7" s="2">
        <f t="shared" si="0"/>
        <v>0</v>
      </c>
      <c r="V7" s="2">
        <f t="shared" si="0"/>
        <v>0</v>
      </c>
      <c r="W7" s="2">
        <f t="shared" si="0"/>
        <v>0</v>
      </c>
      <c r="Y7" s="1" t="s">
        <v>6</v>
      </c>
      <c r="Z7" s="2">
        <f t="shared" si="1"/>
        <v>0</v>
      </c>
      <c r="AA7" s="2">
        <f t="shared" si="2"/>
        <v>0.25200596750131043</v>
      </c>
      <c r="AB7" s="2">
        <f t="shared" si="2"/>
        <v>0.5021472973526765</v>
      </c>
      <c r="AC7" s="2">
        <f t="shared" si="2"/>
        <v>0.7503330594318776</v>
      </c>
      <c r="AD7" s="2">
        <f t="shared" si="2"/>
        <v>0.988862216698176</v>
      </c>
      <c r="AE7" s="2">
        <f t="shared" si="2"/>
        <v>0.73872088684681</v>
      </c>
      <c r="AF7" s="2">
        <f t="shared" si="2"/>
        <v>0.490535124767609</v>
      </c>
      <c r="AG7" s="2">
        <f t="shared" si="2"/>
        <v>0</v>
      </c>
      <c r="AH7" s="2">
        <f t="shared" si="2"/>
        <v>0</v>
      </c>
      <c r="AI7" s="2">
        <f t="shared" si="3"/>
        <v>0</v>
      </c>
    </row>
    <row r="8" spans="1:35" ht="13.5">
      <c r="A8" s="1" t="s">
        <v>7</v>
      </c>
      <c r="B8">
        <v>36</v>
      </c>
      <c r="C8">
        <v>43</v>
      </c>
      <c r="D8">
        <v>38</v>
      </c>
      <c r="E8">
        <v>40</v>
      </c>
      <c r="F8">
        <v>61</v>
      </c>
      <c r="G8">
        <v>63</v>
      </c>
      <c r="H8">
        <v>42</v>
      </c>
      <c r="I8">
        <v>53</v>
      </c>
      <c r="J8">
        <v>88</v>
      </c>
      <c r="K8">
        <v>72</v>
      </c>
      <c r="M8" t="s">
        <v>8</v>
      </c>
      <c r="N8" s="2">
        <f t="shared" si="0"/>
        <v>27.664217871084745</v>
      </c>
      <c r="O8" s="2">
        <f t="shared" si="0"/>
        <v>32.814157401118734</v>
      </c>
      <c r="P8" s="2">
        <f t="shared" si="0"/>
        <v>28.728680295149392</v>
      </c>
      <c r="Q8" s="2">
        <f t="shared" si="0"/>
        <v>30.016959582163924</v>
      </c>
      <c r="R8" s="2">
        <f t="shared" si="0"/>
        <v>45.417994460493794</v>
      </c>
      <c r="S8" s="2">
        <f t="shared" si="0"/>
        <v>46.35556929053905</v>
      </c>
      <c r="T8" s="2">
        <f t="shared" si="0"/>
        <v>30.64731507628992</v>
      </c>
      <c r="U8" s="2">
        <f t="shared" si="0"/>
        <v>38.71127959039084</v>
      </c>
      <c r="V8" s="2">
        <f t="shared" si="0"/>
        <v>64.1740867954524</v>
      </c>
      <c r="W8" s="2">
        <f t="shared" si="0"/>
        <v>52.508751458576434</v>
      </c>
      <c r="Y8" t="s">
        <v>8</v>
      </c>
      <c r="Z8" s="2">
        <f t="shared" si="1"/>
        <v>30.23918763610174</v>
      </c>
      <c r="AA8" s="2">
        <f>(N8+O8+P8)/3</f>
        <v>29.73568518911762</v>
      </c>
      <c r="AB8" s="2">
        <f t="shared" si="2"/>
        <v>30.519932426144013</v>
      </c>
      <c r="AC8" s="2">
        <f t="shared" si="2"/>
        <v>34.7212114459357</v>
      </c>
      <c r="AD8" s="2">
        <f t="shared" si="2"/>
        <v>40.596841111065594</v>
      </c>
      <c r="AE8" s="2">
        <f t="shared" si="2"/>
        <v>40.80695960910759</v>
      </c>
      <c r="AF8" s="2">
        <f t="shared" si="2"/>
        <v>38.57138798573993</v>
      </c>
      <c r="AG8" s="2">
        <f t="shared" si="2"/>
        <v>44.510893820711054</v>
      </c>
      <c r="AH8" s="2">
        <f t="shared" si="2"/>
        <v>51.79803928147322</v>
      </c>
      <c r="AI8" s="2">
        <f t="shared" si="3"/>
        <v>58.34141912701442</v>
      </c>
    </row>
    <row r="9" spans="2:14" ht="12.75">
      <c r="B9">
        <f>'[4]Census_Pop_Ests'!B2</f>
        <v>130132</v>
      </c>
      <c r="C9">
        <f>'[4]Census_Pop_Ests'!C2</f>
        <v>131041</v>
      </c>
      <c r="D9">
        <f>'[4]Census_Pop_Ests'!D2</f>
        <v>132272</v>
      </c>
      <c r="E9">
        <f>'[4]Census_Pop_Ests'!E2</f>
        <v>133258</v>
      </c>
      <c r="F9">
        <f>'[4]Census_Pop_Ests'!F2</f>
        <v>134308</v>
      </c>
      <c r="G9">
        <f>'[4]Census_Pop_Ests'!G2</f>
        <v>135906</v>
      </c>
      <c r="H9">
        <f>'[4]Census_Pop_Ests'!H2</f>
        <v>137043</v>
      </c>
      <c r="I9">
        <f>'[4]Census_Pop_Ests'!I2</f>
        <v>136911</v>
      </c>
      <c r="J9">
        <f>'[4]Census_Pop_Ests'!J2</f>
        <v>137127</v>
      </c>
      <c r="K9">
        <f>'[4]Census_Pop_Ests'!K2</f>
        <v>137120</v>
      </c>
      <c r="N9" s="3"/>
    </row>
    <row r="10" spans="1:35" ht="13.5">
      <c r="A10" s="1" t="s">
        <v>9</v>
      </c>
      <c r="M10" t="s">
        <v>9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9</v>
      </c>
      <c r="Z10" s="2">
        <f>N10</f>
        <v>1990</v>
      </c>
      <c r="AA10" s="2">
        <f aca="true" t="shared" si="4" ref="AA10:AH17">(N10+O10+P10)/3</f>
        <v>1991</v>
      </c>
      <c r="AB10" s="2">
        <f t="shared" si="4"/>
        <v>1992</v>
      </c>
      <c r="AC10" s="2">
        <f t="shared" si="4"/>
        <v>1993</v>
      </c>
      <c r="AD10" s="2">
        <f t="shared" si="4"/>
        <v>1994</v>
      </c>
      <c r="AE10" s="2">
        <f t="shared" si="4"/>
        <v>1995</v>
      </c>
      <c r="AF10" s="2">
        <f t="shared" si="4"/>
        <v>1996</v>
      </c>
      <c r="AG10" s="2">
        <f t="shared" si="4"/>
        <v>1997</v>
      </c>
      <c r="AH10" s="2">
        <f t="shared" si="4"/>
        <v>1998</v>
      </c>
      <c r="AI10" s="2">
        <f>W10</f>
        <v>1999</v>
      </c>
    </row>
    <row r="11" spans="1:35" ht="13.5">
      <c r="A11" s="1" t="s">
        <v>1</v>
      </c>
      <c r="B11">
        <v>7</v>
      </c>
      <c r="C11">
        <v>6</v>
      </c>
      <c r="D11">
        <v>3</v>
      </c>
      <c r="E11">
        <v>10</v>
      </c>
      <c r="F11">
        <v>18</v>
      </c>
      <c r="G11">
        <v>15</v>
      </c>
      <c r="H11">
        <v>24</v>
      </c>
      <c r="I11">
        <v>12</v>
      </c>
      <c r="J11">
        <v>24</v>
      </c>
      <c r="K11">
        <v>24</v>
      </c>
      <c r="M11" s="1" t="s">
        <v>1</v>
      </c>
      <c r="N11" s="2">
        <f aca="true" t="shared" si="5" ref="N11:W17">(B11/B$18)*100000</f>
        <v>105.13667768098527</v>
      </c>
      <c r="O11" s="2">
        <f t="shared" si="5"/>
        <v>86.38065073423553</v>
      </c>
      <c r="P11" s="2">
        <f t="shared" si="5"/>
        <v>41.631973355537056</v>
      </c>
      <c r="Q11" s="2">
        <f t="shared" si="5"/>
        <v>133.06719893546241</v>
      </c>
      <c r="R11" s="2">
        <f t="shared" si="5"/>
        <v>229.1242362525458</v>
      </c>
      <c r="S11" s="2">
        <f t="shared" si="5"/>
        <v>182.94914013904133</v>
      </c>
      <c r="T11" s="2">
        <f t="shared" si="5"/>
        <v>276.91242644513676</v>
      </c>
      <c r="U11" s="2">
        <f t="shared" si="5"/>
        <v>135.50135501355012</v>
      </c>
      <c r="V11" s="2">
        <f t="shared" si="5"/>
        <v>266.13439787092483</v>
      </c>
      <c r="W11" s="2">
        <f t="shared" si="5"/>
        <v>260.41666666666663</v>
      </c>
      <c r="Y11" s="1" t="s">
        <v>1</v>
      </c>
      <c r="Z11" s="2">
        <f aca="true" t="shared" si="6" ref="Z11:Z17">(N11+O11)/2</f>
        <v>95.7586642076104</v>
      </c>
      <c r="AA11" s="2">
        <f t="shared" si="4"/>
        <v>77.71643392358595</v>
      </c>
      <c r="AB11" s="2">
        <f t="shared" si="4"/>
        <v>87.02660767507832</v>
      </c>
      <c r="AC11" s="2">
        <f t="shared" si="4"/>
        <v>134.60780284784843</v>
      </c>
      <c r="AD11" s="2">
        <f t="shared" si="4"/>
        <v>181.7135251090165</v>
      </c>
      <c r="AE11" s="2">
        <f t="shared" si="4"/>
        <v>229.66193427890798</v>
      </c>
      <c r="AF11" s="2">
        <f t="shared" si="4"/>
        <v>198.45430719924275</v>
      </c>
      <c r="AG11" s="2">
        <f t="shared" si="4"/>
        <v>226.1827264432039</v>
      </c>
      <c r="AH11" s="2">
        <f t="shared" si="4"/>
        <v>220.68413985038055</v>
      </c>
      <c r="AI11" s="2">
        <f aca="true" t="shared" si="7" ref="AI11:AI17">(V11+W11)/2</f>
        <v>263.2755322687957</v>
      </c>
    </row>
    <row r="12" spans="1:35" ht="13.5">
      <c r="A12" s="1" t="s">
        <v>2</v>
      </c>
      <c r="B12">
        <v>10</v>
      </c>
      <c r="C12">
        <v>7</v>
      </c>
      <c r="D12">
        <v>2</v>
      </c>
      <c r="E12">
        <v>7</v>
      </c>
      <c r="F12">
        <v>7</v>
      </c>
      <c r="G12">
        <v>10</v>
      </c>
      <c r="H12">
        <v>11</v>
      </c>
      <c r="I12">
        <v>8</v>
      </c>
      <c r="J12">
        <v>12</v>
      </c>
      <c r="K12">
        <v>9</v>
      </c>
      <c r="M12" s="1" t="s">
        <v>2</v>
      </c>
      <c r="N12" s="2">
        <f t="shared" si="5"/>
        <v>150.19525382997898</v>
      </c>
      <c r="O12" s="2">
        <f t="shared" si="5"/>
        <v>100.77742585660812</v>
      </c>
      <c r="P12" s="2">
        <f t="shared" si="5"/>
        <v>27.754648903691372</v>
      </c>
      <c r="Q12" s="2">
        <f t="shared" si="5"/>
        <v>93.14703925482368</v>
      </c>
      <c r="R12" s="2">
        <f t="shared" si="5"/>
        <v>89.10386965376783</v>
      </c>
      <c r="S12" s="2">
        <f t="shared" si="5"/>
        <v>121.96609342602757</v>
      </c>
      <c r="T12" s="2">
        <f t="shared" si="5"/>
        <v>126.918195454021</v>
      </c>
      <c r="U12" s="2">
        <f t="shared" si="5"/>
        <v>90.33423667570008</v>
      </c>
      <c r="V12" s="2">
        <f t="shared" si="5"/>
        <v>133.06719893546241</v>
      </c>
      <c r="W12" s="2">
        <f t="shared" si="5"/>
        <v>97.65625</v>
      </c>
      <c r="Y12" s="1" t="s">
        <v>2</v>
      </c>
      <c r="Z12" s="2">
        <f t="shared" si="6"/>
        <v>125.48633984329355</v>
      </c>
      <c r="AA12" s="2">
        <f t="shared" si="4"/>
        <v>92.90910953009283</v>
      </c>
      <c r="AB12" s="2">
        <f t="shared" si="4"/>
        <v>73.89303800504105</v>
      </c>
      <c r="AC12" s="2">
        <f t="shared" si="4"/>
        <v>70.0018526040943</v>
      </c>
      <c r="AD12" s="2">
        <f t="shared" si="4"/>
        <v>101.40566744487302</v>
      </c>
      <c r="AE12" s="2">
        <f t="shared" si="4"/>
        <v>112.66271951127214</v>
      </c>
      <c r="AF12" s="2">
        <f t="shared" si="4"/>
        <v>113.07284185191622</v>
      </c>
      <c r="AG12" s="2">
        <f t="shared" si="4"/>
        <v>116.77321035506117</v>
      </c>
      <c r="AH12" s="2">
        <f t="shared" si="4"/>
        <v>107.01922853705416</v>
      </c>
      <c r="AI12" s="2">
        <f t="shared" si="7"/>
        <v>115.36172446773121</v>
      </c>
    </row>
    <row r="13" spans="1:35" ht="13.5">
      <c r="A13" s="1" t="s">
        <v>3</v>
      </c>
      <c r="B13">
        <v>5</v>
      </c>
      <c r="C13">
        <v>1</v>
      </c>
      <c r="D13">
        <v>3</v>
      </c>
      <c r="E13">
        <v>4</v>
      </c>
      <c r="F13">
        <v>12</v>
      </c>
      <c r="G13">
        <v>12</v>
      </c>
      <c r="H13">
        <v>16</v>
      </c>
      <c r="I13">
        <v>10</v>
      </c>
      <c r="J13">
        <v>19</v>
      </c>
      <c r="K13">
        <v>24</v>
      </c>
      <c r="M13" s="1" t="s">
        <v>3</v>
      </c>
      <c r="N13" s="2">
        <f t="shared" si="5"/>
        <v>75.09762691498949</v>
      </c>
      <c r="O13" s="2">
        <f t="shared" si="5"/>
        <v>14.396775122372588</v>
      </c>
      <c r="P13" s="2">
        <f t="shared" si="5"/>
        <v>41.631973355537056</v>
      </c>
      <c r="Q13" s="2">
        <f t="shared" si="5"/>
        <v>53.22687957418496</v>
      </c>
      <c r="R13" s="2">
        <f t="shared" si="5"/>
        <v>152.74949083503054</v>
      </c>
      <c r="S13" s="2">
        <f t="shared" si="5"/>
        <v>146.35931211123307</v>
      </c>
      <c r="T13" s="2">
        <f t="shared" si="5"/>
        <v>184.6082842967578</v>
      </c>
      <c r="U13" s="2">
        <f t="shared" si="5"/>
        <v>112.9177958446251</v>
      </c>
      <c r="V13" s="2">
        <f t="shared" si="5"/>
        <v>210.68973164781548</v>
      </c>
      <c r="W13" s="2">
        <f t="shared" si="5"/>
        <v>260.41666666666663</v>
      </c>
      <c r="Y13" s="1" t="s">
        <v>3</v>
      </c>
      <c r="Z13" s="2">
        <f t="shared" si="6"/>
        <v>44.74720101868104</v>
      </c>
      <c r="AA13" s="2">
        <f t="shared" si="4"/>
        <v>43.70879179763305</v>
      </c>
      <c r="AB13" s="2">
        <f t="shared" si="4"/>
        <v>36.418542684031536</v>
      </c>
      <c r="AC13" s="2">
        <f t="shared" si="4"/>
        <v>82.53611458825085</v>
      </c>
      <c r="AD13" s="2">
        <f t="shared" si="4"/>
        <v>117.4452275068162</v>
      </c>
      <c r="AE13" s="2">
        <f t="shared" si="4"/>
        <v>161.23902908100715</v>
      </c>
      <c r="AF13" s="2">
        <f t="shared" si="4"/>
        <v>147.96179741753866</v>
      </c>
      <c r="AG13" s="2">
        <f t="shared" si="4"/>
        <v>169.40527059639945</v>
      </c>
      <c r="AH13" s="2">
        <f t="shared" si="4"/>
        <v>194.67473138636907</v>
      </c>
      <c r="AI13" s="2">
        <f t="shared" si="7"/>
        <v>235.55319915724107</v>
      </c>
    </row>
    <row r="14" spans="1:35" ht="13.5">
      <c r="A14" s="1" t="s">
        <v>4</v>
      </c>
      <c r="B14">
        <v>3</v>
      </c>
      <c r="C14">
        <v>5</v>
      </c>
      <c r="D14">
        <v>3</v>
      </c>
      <c r="E14">
        <v>8</v>
      </c>
      <c r="F14">
        <v>12</v>
      </c>
      <c r="G14">
        <v>9</v>
      </c>
      <c r="H14">
        <v>7</v>
      </c>
      <c r="I14">
        <v>11</v>
      </c>
      <c r="J14">
        <v>17</v>
      </c>
      <c r="K14">
        <v>15</v>
      </c>
      <c r="M14" s="1" t="s">
        <v>4</v>
      </c>
      <c r="N14" s="2">
        <f t="shared" si="5"/>
        <v>45.05857614899369</v>
      </c>
      <c r="O14" s="2">
        <f t="shared" si="5"/>
        <v>71.98387561186294</v>
      </c>
      <c r="P14" s="2">
        <f t="shared" si="5"/>
        <v>41.631973355537056</v>
      </c>
      <c r="Q14" s="2">
        <f t="shared" si="5"/>
        <v>106.45375914836993</v>
      </c>
      <c r="R14" s="2">
        <f t="shared" si="5"/>
        <v>152.74949083503054</v>
      </c>
      <c r="S14" s="2">
        <f t="shared" si="5"/>
        <v>109.76948408342481</v>
      </c>
      <c r="T14" s="2">
        <f t="shared" si="5"/>
        <v>80.76612437983154</v>
      </c>
      <c r="U14" s="2">
        <f t="shared" si="5"/>
        <v>124.20957542908762</v>
      </c>
      <c r="V14" s="2">
        <f t="shared" si="5"/>
        <v>188.51186515857177</v>
      </c>
      <c r="W14" s="2">
        <f t="shared" si="5"/>
        <v>162.76041666666669</v>
      </c>
      <c r="Y14" s="1" t="s">
        <v>4</v>
      </c>
      <c r="Z14" s="2">
        <f t="shared" si="6"/>
        <v>58.52122588042832</v>
      </c>
      <c r="AA14" s="2">
        <f t="shared" si="4"/>
        <v>52.8914750387979</v>
      </c>
      <c r="AB14" s="2">
        <f t="shared" si="4"/>
        <v>73.35653603858998</v>
      </c>
      <c r="AC14" s="2">
        <f t="shared" si="4"/>
        <v>100.27840777964583</v>
      </c>
      <c r="AD14" s="2">
        <f t="shared" si="4"/>
        <v>122.99091135560843</v>
      </c>
      <c r="AE14" s="2">
        <f t="shared" si="4"/>
        <v>114.42836643276229</v>
      </c>
      <c r="AF14" s="2">
        <f t="shared" si="4"/>
        <v>104.91506129744799</v>
      </c>
      <c r="AG14" s="2">
        <f t="shared" si="4"/>
        <v>131.16252165583032</v>
      </c>
      <c r="AH14" s="2">
        <f t="shared" si="4"/>
        <v>158.4939524181087</v>
      </c>
      <c r="AI14" s="2">
        <f t="shared" si="7"/>
        <v>175.63614091261923</v>
      </c>
    </row>
    <row r="15" spans="1:35" ht="13.5">
      <c r="A15" s="1" t="s">
        <v>5</v>
      </c>
      <c r="B15">
        <v>3</v>
      </c>
      <c r="C15">
        <v>5</v>
      </c>
      <c r="D15">
        <v>5</v>
      </c>
      <c r="E15">
        <v>6</v>
      </c>
      <c r="F15">
        <v>6</v>
      </c>
      <c r="G15">
        <v>5</v>
      </c>
      <c r="H15">
        <v>11</v>
      </c>
      <c r="I15">
        <v>11</v>
      </c>
      <c r="J15">
        <v>19</v>
      </c>
      <c r="K15">
        <v>15</v>
      </c>
      <c r="M15" s="1" t="s">
        <v>5</v>
      </c>
      <c r="N15" s="2">
        <f t="shared" si="5"/>
        <v>45.05857614899369</v>
      </c>
      <c r="O15" s="2">
        <f t="shared" si="5"/>
        <v>71.98387561186294</v>
      </c>
      <c r="P15" s="2">
        <f t="shared" si="5"/>
        <v>69.38662225922843</v>
      </c>
      <c r="Q15" s="2">
        <f t="shared" si="5"/>
        <v>79.84031936127744</v>
      </c>
      <c r="R15" s="2">
        <f t="shared" si="5"/>
        <v>76.37474541751527</v>
      </c>
      <c r="S15" s="2">
        <f t="shared" si="5"/>
        <v>60.983046713013785</v>
      </c>
      <c r="T15" s="2">
        <f t="shared" si="5"/>
        <v>126.918195454021</v>
      </c>
      <c r="U15" s="2">
        <f t="shared" si="5"/>
        <v>124.20957542908762</v>
      </c>
      <c r="V15" s="2">
        <f t="shared" si="5"/>
        <v>210.68973164781548</v>
      </c>
      <c r="W15" s="2">
        <f t="shared" si="5"/>
        <v>162.76041666666669</v>
      </c>
      <c r="Y15" s="1" t="s">
        <v>5</v>
      </c>
      <c r="Z15" s="2">
        <f t="shared" si="6"/>
        <v>58.52122588042832</v>
      </c>
      <c r="AA15" s="2">
        <f t="shared" si="4"/>
        <v>62.14302467336169</v>
      </c>
      <c r="AB15" s="2">
        <f t="shared" si="4"/>
        <v>73.73693907745627</v>
      </c>
      <c r="AC15" s="2">
        <f t="shared" si="4"/>
        <v>75.20056234600705</v>
      </c>
      <c r="AD15" s="2">
        <f t="shared" si="4"/>
        <v>72.39937049726883</v>
      </c>
      <c r="AE15" s="2">
        <f t="shared" si="4"/>
        <v>88.0919958615167</v>
      </c>
      <c r="AF15" s="2">
        <f t="shared" si="4"/>
        <v>104.03693919870746</v>
      </c>
      <c r="AG15" s="2">
        <f t="shared" si="4"/>
        <v>153.93916751030804</v>
      </c>
      <c r="AH15" s="2">
        <f t="shared" si="4"/>
        <v>165.88657458118993</v>
      </c>
      <c r="AI15" s="2">
        <f t="shared" si="7"/>
        <v>186.72507415724107</v>
      </c>
    </row>
    <row r="16" spans="1:35" ht="13.5">
      <c r="A16" s="1" t="s">
        <v>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M16" s="1" t="s">
        <v>6</v>
      </c>
      <c r="N16" s="2">
        <f t="shared" si="5"/>
        <v>0</v>
      </c>
      <c r="O16" s="2">
        <f t="shared" si="5"/>
        <v>0</v>
      </c>
      <c r="P16" s="2">
        <f t="shared" si="5"/>
        <v>0</v>
      </c>
      <c r="Q16" s="2">
        <f t="shared" si="5"/>
        <v>0</v>
      </c>
      <c r="R16" s="2">
        <f t="shared" si="5"/>
        <v>0</v>
      </c>
      <c r="S16" s="2">
        <f t="shared" si="5"/>
        <v>0</v>
      </c>
      <c r="T16" s="2">
        <f t="shared" si="5"/>
        <v>0</v>
      </c>
      <c r="U16" s="2">
        <f t="shared" si="5"/>
        <v>0</v>
      </c>
      <c r="V16" s="2">
        <f t="shared" si="5"/>
        <v>0</v>
      </c>
      <c r="W16" s="2">
        <f t="shared" si="5"/>
        <v>10.850694444444445</v>
      </c>
      <c r="Y16" s="1" t="s">
        <v>6</v>
      </c>
      <c r="Z16" s="2">
        <f t="shared" si="6"/>
        <v>0</v>
      </c>
      <c r="AA16" s="2">
        <f t="shared" si="4"/>
        <v>0</v>
      </c>
      <c r="AB16" s="2">
        <f t="shared" si="4"/>
        <v>0</v>
      </c>
      <c r="AC16" s="2">
        <f t="shared" si="4"/>
        <v>0</v>
      </c>
      <c r="AD16" s="2">
        <f t="shared" si="4"/>
        <v>0</v>
      </c>
      <c r="AE16" s="2">
        <f t="shared" si="4"/>
        <v>0</v>
      </c>
      <c r="AF16" s="2">
        <f t="shared" si="4"/>
        <v>0</v>
      </c>
      <c r="AG16" s="2">
        <f t="shared" si="4"/>
        <v>0</v>
      </c>
      <c r="AH16" s="2">
        <f t="shared" si="4"/>
        <v>3.6168981481481484</v>
      </c>
      <c r="AI16" s="2">
        <f t="shared" si="7"/>
        <v>5.425347222222222</v>
      </c>
    </row>
    <row r="17" spans="1:35" ht="13.5">
      <c r="A17" s="1" t="s">
        <v>7</v>
      </c>
      <c r="B17">
        <v>28</v>
      </c>
      <c r="C17">
        <v>24</v>
      </c>
      <c r="D17">
        <v>16</v>
      </c>
      <c r="E17">
        <v>35</v>
      </c>
      <c r="F17">
        <v>55</v>
      </c>
      <c r="G17">
        <v>51</v>
      </c>
      <c r="H17">
        <v>69</v>
      </c>
      <c r="I17">
        <v>52</v>
      </c>
      <c r="J17" s="3">
        <v>91</v>
      </c>
      <c r="K17" s="3">
        <v>88</v>
      </c>
      <c r="M17" t="s">
        <v>10</v>
      </c>
      <c r="N17" s="2">
        <f t="shared" si="5"/>
        <v>420.5467107239411</v>
      </c>
      <c r="O17" s="2">
        <f t="shared" si="5"/>
        <v>345.5226029369421</v>
      </c>
      <c r="P17" s="2">
        <f t="shared" si="5"/>
        <v>222.03719122953098</v>
      </c>
      <c r="Q17" s="2">
        <f t="shared" si="5"/>
        <v>465.73519627411844</v>
      </c>
      <c r="R17" s="2">
        <f t="shared" si="5"/>
        <v>700.1018329938901</v>
      </c>
      <c r="S17" s="2">
        <f t="shared" si="5"/>
        <v>622.0270764727405</v>
      </c>
      <c r="T17" s="2">
        <f t="shared" si="5"/>
        <v>796.1232260297681</v>
      </c>
      <c r="U17" s="2">
        <f t="shared" si="5"/>
        <v>587.1725383920506</v>
      </c>
      <c r="V17" s="2">
        <f t="shared" si="5"/>
        <v>1009.09292526059</v>
      </c>
      <c r="W17" s="2">
        <f t="shared" si="5"/>
        <v>954.8611111111112</v>
      </c>
      <c r="Y17" t="s">
        <v>10</v>
      </c>
      <c r="Z17" s="2">
        <f t="shared" si="6"/>
        <v>383.0346568304416</v>
      </c>
      <c r="AA17" s="2">
        <f t="shared" si="4"/>
        <v>329.3688349634714</v>
      </c>
      <c r="AB17" s="2">
        <f t="shared" si="4"/>
        <v>344.4316634801972</v>
      </c>
      <c r="AC17" s="2">
        <f t="shared" si="4"/>
        <v>462.6247401658465</v>
      </c>
      <c r="AD17" s="2">
        <f t="shared" si="4"/>
        <v>595.954701913583</v>
      </c>
      <c r="AE17" s="2">
        <f t="shared" si="4"/>
        <v>706.0840451654663</v>
      </c>
      <c r="AF17" s="2">
        <f t="shared" si="4"/>
        <v>668.4409469648531</v>
      </c>
      <c r="AG17" s="2">
        <f t="shared" si="4"/>
        <v>797.462896560803</v>
      </c>
      <c r="AH17" s="2">
        <f t="shared" si="4"/>
        <v>850.3755249212505</v>
      </c>
      <c r="AI17" s="2">
        <f t="shared" si="7"/>
        <v>981.9770181858506</v>
      </c>
    </row>
    <row r="18" spans="2:23" ht="12.75">
      <c r="B18">
        <f>'[4]Census_Pop_Ests'!B3</f>
        <v>6658</v>
      </c>
      <c r="C18">
        <f>'[4]Census_Pop_Ests'!C3</f>
        <v>6946</v>
      </c>
      <c r="D18">
        <f>'[4]Census_Pop_Ests'!D3</f>
        <v>7206</v>
      </c>
      <c r="E18">
        <f>'[4]Census_Pop_Ests'!E3</f>
        <v>7515</v>
      </c>
      <c r="F18">
        <f>'[4]Census_Pop_Ests'!F3</f>
        <v>7856</v>
      </c>
      <c r="G18">
        <f>'[4]Census_Pop_Ests'!G3</f>
        <v>8199</v>
      </c>
      <c r="H18">
        <f>'[4]Census_Pop_Ests'!H3</f>
        <v>8667</v>
      </c>
      <c r="I18">
        <f>'[4]Census_Pop_Ests'!I3</f>
        <v>8856</v>
      </c>
      <c r="J18">
        <f>'[4]Census_Pop_Ests'!J3</f>
        <v>9018</v>
      </c>
      <c r="K18">
        <f>'[4]Census_Pop_Ests'!K3</f>
        <v>9216</v>
      </c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35" ht="13.5">
      <c r="A19" s="1" t="s">
        <v>11</v>
      </c>
      <c r="M19" t="s">
        <v>12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12</v>
      </c>
      <c r="Z19" s="2">
        <f>N19</f>
        <v>1990</v>
      </c>
      <c r="AA19" s="2">
        <f aca="true" t="shared" si="8" ref="AA19:AH26">(N19+O19+P19)/3</f>
        <v>1991</v>
      </c>
      <c r="AB19" s="2">
        <f t="shared" si="8"/>
        <v>1992</v>
      </c>
      <c r="AC19" s="2">
        <f t="shared" si="8"/>
        <v>1993</v>
      </c>
      <c r="AD19" s="2">
        <f t="shared" si="8"/>
        <v>1994</v>
      </c>
      <c r="AE19" s="2">
        <f t="shared" si="8"/>
        <v>1995</v>
      </c>
      <c r="AF19" s="2">
        <f t="shared" si="8"/>
        <v>1996</v>
      </c>
      <c r="AG19" s="2">
        <f t="shared" si="8"/>
        <v>1997</v>
      </c>
      <c r="AH19" s="2">
        <f t="shared" si="8"/>
        <v>1998</v>
      </c>
      <c r="AI19" s="2">
        <f>W19</f>
        <v>1999</v>
      </c>
    </row>
    <row r="20" spans="1:35" ht="13.5">
      <c r="A20" s="1" t="s">
        <v>1</v>
      </c>
      <c r="B20">
        <v>0</v>
      </c>
      <c r="C20">
        <v>2</v>
      </c>
      <c r="D20">
        <v>1</v>
      </c>
      <c r="E20">
        <v>3</v>
      </c>
      <c r="F20">
        <v>3</v>
      </c>
      <c r="G20">
        <v>1</v>
      </c>
      <c r="H20">
        <v>0</v>
      </c>
      <c r="I20">
        <v>0</v>
      </c>
      <c r="J20">
        <v>2</v>
      </c>
      <c r="K20">
        <v>2</v>
      </c>
      <c r="M20" s="1" t="s">
        <v>1</v>
      </c>
      <c r="N20" s="2">
        <f aca="true" t="shared" si="9" ref="N20:W26">(B20/B$27)*100000</f>
        <v>0</v>
      </c>
      <c r="O20" s="2">
        <f t="shared" si="9"/>
        <v>108.28370330265295</v>
      </c>
      <c r="P20" s="2">
        <f t="shared" si="9"/>
        <v>51.3083632632119</v>
      </c>
      <c r="Q20" s="2">
        <f t="shared" si="9"/>
        <v>147.05882352941177</v>
      </c>
      <c r="R20" s="2">
        <f t="shared" si="9"/>
        <v>137.42556115437472</v>
      </c>
      <c r="S20" s="2">
        <f t="shared" si="9"/>
        <v>43.177892918825556</v>
      </c>
      <c r="T20" s="2">
        <f t="shared" si="9"/>
        <v>0</v>
      </c>
      <c r="U20" s="2">
        <f t="shared" si="9"/>
        <v>0</v>
      </c>
      <c r="V20" s="2">
        <f t="shared" si="9"/>
        <v>73.52941176470588</v>
      </c>
      <c r="W20" s="2">
        <f t="shared" si="9"/>
        <v>70.24938531787846</v>
      </c>
      <c r="Y20" s="1" t="s">
        <v>1</v>
      </c>
      <c r="Z20" s="2">
        <f aca="true" t="shared" si="10" ref="Z20:Z26">(N20+O20)/2</f>
        <v>54.141851651326476</v>
      </c>
      <c r="AA20" s="2">
        <f t="shared" si="8"/>
        <v>53.197355521954954</v>
      </c>
      <c r="AB20" s="2">
        <f t="shared" si="8"/>
        <v>102.21696336509221</v>
      </c>
      <c r="AC20" s="2">
        <f t="shared" si="8"/>
        <v>111.93091598233279</v>
      </c>
      <c r="AD20" s="2">
        <f t="shared" si="8"/>
        <v>109.22075920087069</v>
      </c>
      <c r="AE20" s="2">
        <f t="shared" si="8"/>
        <v>60.20115135773343</v>
      </c>
      <c r="AF20" s="2">
        <f t="shared" si="8"/>
        <v>14.392630972941852</v>
      </c>
      <c r="AG20" s="2">
        <f t="shared" si="8"/>
        <v>24.50980392156863</v>
      </c>
      <c r="AH20" s="2">
        <f t="shared" si="8"/>
        <v>47.926265694194775</v>
      </c>
      <c r="AI20" s="2">
        <f aca="true" t="shared" si="11" ref="AI20:AI26">(V20+W20)/2</f>
        <v>71.88939854129217</v>
      </c>
    </row>
    <row r="21" spans="1:35" ht="13.5">
      <c r="A21" s="1" t="s">
        <v>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1</v>
      </c>
      <c r="K21">
        <v>0</v>
      </c>
      <c r="M21" s="1" t="s">
        <v>2</v>
      </c>
      <c r="N21" s="2">
        <f t="shared" si="9"/>
        <v>0</v>
      </c>
      <c r="O21" s="2">
        <f t="shared" si="9"/>
        <v>0</v>
      </c>
      <c r="P21" s="2">
        <f t="shared" si="9"/>
        <v>0</v>
      </c>
      <c r="Q21" s="2">
        <f t="shared" si="9"/>
        <v>0</v>
      </c>
      <c r="R21" s="2">
        <f t="shared" si="9"/>
        <v>0</v>
      </c>
      <c r="S21" s="2">
        <f t="shared" si="9"/>
        <v>0</v>
      </c>
      <c r="T21" s="2">
        <f t="shared" si="9"/>
        <v>0</v>
      </c>
      <c r="U21" s="2">
        <f t="shared" si="9"/>
        <v>38.8651379712398</v>
      </c>
      <c r="V21" s="2">
        <f t="shared" si="9"/>
        <v>36.76470588235294</v>
      </c>
      <c r="W21" s="2">
        <f t="shared" si="9"/>
        <v>0</v>
      </c>
      <c r="Y21" s="1" t="s">
        <v>2</v>
      </c>
      <c r="Z21" s="2">
        <f t="shared" si="10"/>
        <v>0</v>
      </c>
      <c r="AA21" s="2">
        <f t="shared" si="8"/>
        <v>0</v>
      </c>
      <c r="AB21" s="2">
        <f t="shared" si="8"/>
        <v>0</v>
      </c>
      <c r="AC21" s="2">
        <f t="shared" si="8"/>
        <v>0</v>
      </c>
      <c r="AD21" s="2">
        <f t="shared" si="8"/>
        <v>0</v>
      </c>
      <c r="AE21" s="2">
        <f t="shared" si="8"/>
        <v>0</v>
      </c>
      <c r="AF21" s="2">
        <f t="shared" si="8"/>
        <v>12.955045990413266</v>
      </c>
      <c r="AG21" s="2">
        <f t="shared" si="8"/>
        <v>25.20994795119758</v>
      </c>
      <c r="AH21" s="2">
        <f t="shared" si="8"/>
        <v>25.20994795119758</v>
      </c>
      <c r="AI21" s="2">
        <f t="shared" si="11"/>
        <v>18.38235294117647</v>
      </c>
    </row>
    <row r="22" spans="1:35" ht="13.5">
      <c r="A22" s="1" t="s">
        <v>3</v>
      </c>
      <c r="B22">
        <v>0</v>
      </c>
      <c r="C22">
        <v>1</v>
      </c>
      <c r="D22">
        <v>1</v>
      </c>
      <c r="E22">
        <v>1</v>
      </c>
      <c r="F22">
        <v>1</v>
      </c>
      <c r="G22">
        <v>2</v>
      </c>
      <c r="H22">
        <v>0</v>
      </c>
      <c r="I22">
        <v>2</v>
      </c>
      <c r="J22">
        <v>0</v>
      </c>
      <c r="K22">
        <v>2</v>
      </c>
      <c r="M22" s="1" t="s">
        <v>3</v>
      </c>
      <c r="N22" s="2">
        <f t="shared" si="9"/>
        <v>0</v>
      </c>
      <c r="O22" s="2">
        <f t="shared" si="9"/>
        <v>54.141851651326476</v>
      </c>
      <c r="P22" s="2">
        <f t="shared" si="9"/>
        <v>51.3083632632119</v>
      </c>
      <c r="Q22" s="2">
        <f t="shared" si="9"/>
        <v>49.01960784313725</v>
      </c>
      <c r="R22" s="2">
        <f t="shared" si="9"/>
        <v>45.80852038479157</v>
      </c>
      <c r="S22" s="2">
        <f t="shared" si="9"/>
        <v>86.35578583765111</v>
      </c>
      <c r="T22" s="2">
        <f t="shared" si="9"/>
        <v>0</v>
      </c>
      <c r="U22" s="2">
        <f t="shared" si="9"/>
        <v>77.7302759424796</v>
      </c>
      <c r="V22" s="2">
        <f t="shared" si="9"/>
        <v>0</v>
      </c>
      <c r="W22" s="2">
        <f t="shared" si="9"/>
        <v>70.24938531787846</v>
      </c>
      <c r="Y22" s="1" t="s">
        <v>3</v>
      </c>
      <c r="Z22" s="2">
        <f t="shared" si="10"/>
        <v>27.070925825663238</v>
      </c>
      <c r="AA22" s="2">
        <f t="shared" si="8"/>
        <v>35.15007163817946</v>
      </c>
      <c r="AB22" s="2">
        <f t="shared" si="8"/>
        <v>51.489940919225205</v>
      </c>
      <c r="AC22" s="2">
        <f t="shared" si="8"/>
        <v>48.71216383038024</v>
      </c>
      <c r="AD22" s="2">
        <f t="shared" si="8"/>
        <v>60.394638021859976</v>
      </c>
      <c r="AE22" s="2">
        <f t="shared" si="8"/>
        <v>44.05476874081423</v>
      </c>
      <c r="AF22" s="2">
        <f t="shared" si="8"/>
        <v>54.69535392671023</v>
      </c>
      <c r="AG22" s="2">
        <f t="shared" si="8"/>
        <v>25.910091980826532</v>
      </c>
      <c r="AH22" s="2">
        <f t="shared" si="8"/>
        <v>49.326553753452686</v>
      </c>
      <c r="AI22" s="2">
        <f t="shared" si="11"/>
        <v>35.12469265893923</v>
      </c>
    </row>
    <row r="23" spans="1:35" ht="13.5">
      <c r="A23" s="1" t="s">
        <v>4</v>
      </c>
      <c r="B23">
        <v>1</v>
      </c>
      <c r="C23">
        <v>0</v>
      </c>
      <c r="D23">
        <v>0</v>
      </c>
      <c r="E23">
        <v>0</v>
      </c>
      <c r="F23">
        <v>1</v>
      </c>
      <c r="G23">
        <v>0</v>
      </c>
      <c r="H23">
        <v>1</v>
      </c>
      <c r="I23">
        <v>0</v>
      </c>
      <c r="J23">
        <v>0</v>
      </c>
      <c r="K23">
        <v>2</v>
      </c>
      <c r="M23" s="1" t="s">
        <v>4</v>
      </c>
      <c r="N23" s="2">
        <f t="shared" si="9"/>
        <v>56.306306306306304</v>
      </c>
      <c r="O23" s="2">
        <f t="shared" si="9"/>
        <v>0</v>
      </c>
      <c r="P23" s="2">
        <f t="shared" si="9"/>
        <v>0</v>
      </c>
      <c r="Q23" s="2">
        <f t="shared" si="9"/>
        <v>0</v>
      </c>
      <c r="R23" s="2">
        <f t="shared" si="9"/>
        <v>45.80852038479157</v>
      </c>
      <c r="S23" s="2">
        <f t="shared" si="9"/>
        <v>0</v>
      </c>
      <c r="T23" s="2">
        <f t="shared" si="9"/>
        <v>41.01722723543889</v>
      </c>
      <c r="U23" s="2">
        <f t="shared" si="9"/>
        <v>0</v>
      </c>
      <c r="V23" s="2">
        <f t="shared" si="9"/>
        <v>0</v>
      </c>
      <c r="W23" s="2">
        <f t="shared" si="9"/>
        <v>70.24938531787846</v>
      </c>
      <c r="Y23" s="1" t="s">
        <v>4</v>
      </c>
      <c r="Z23" s="2">
        <f t="shared" si="10"/>
        <v>28.153153153153152</v>
      </c>
      <c r="AA23" s="2">
        <f t="shared" si="8"/>
        <v>18.76876876876877</v>
      </c>
      <c r="AB23" s="2">
        <f t="shared" si="8"/>
        <v>0</v>
      </c>
      <c r="AC23" s="2">
        <f t="shared" si="8"/>
        <v>15.269506794930523</v>
      </c>
      <c r="AD23" s="2">
        <f t="shared" si="8"/>
        <v>15.269506794930523</v>
      </c>
      <c r="AE23" s="2">
        <f t="shared" si="8"/>
        <v>28.941915873410153</v>
      </c>
      <c r="AF23" s="2">
        <f t="shared" si="8"/>
        <v>13.67240907847963</v>
      </c>
      <c r="AG23" s="2">
        <f t="shared" si="8"/>
        <v>13.67240907847963</v>
      </c>
      <c r="AH23" s="2">
        <f t="shared" si="8"/>
        <v>23.416461772626153</v>
      </c>
      <c r="AI23" s="2">
        <f t="shared" si="11"/>
        <v>35.12469265893923</v>
      </c>
    </row>
    <row r="24" spans="1:35" ht="13.5">
      <c r="A24" s="1" t="s">
        <v>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M24" s="1" t="s">
        <v>5</v>
      </c>
      <c r="N24" s="2">
        <f t="shared" si="9"/>
        <v>0</v>
      </c>
      <c r="O24" s="2">
        <f t="shared" si="9"/>
        <v>0</v>
      </c>
      <c r="P24" s="2">
        <f t="shared" si="9"/>
        <v>0</v>
      </c>
      <c r="Q24" s="2">
        <f t="shared" si="9"/>
        <v>0</v>
      </c>
      <c r="R24" s="2">
        <f t="shared" si="9"/>
        <v>0</v>
      </c>
      <c r="S24" s="2">
        <f t="shared" si="9"/>
        <v>0</v>
      </c>
      <c r="T24" s="2">
        <f t="shared" si="9"/>
        <v>0</v>
      </c>
      <c r="U24" s="2">
        <f t="shared" si="9"/>
        <v>0</v>
      </c>
      <c r="V24" s="2">
        <f t="shared" si="9"/>
        <v>0</v>
      </c>
      <c r="W24" s="2">
        <f t="shared" si="9"/>
        <v>0</v>
      </c>
      <c r="Y24" s="1" t="s">
        <v>5</v>
      </c>
      <c r="Z24" s="2">
        <f t="shared" si="10"/>
        <v>0</v>
      </c>
      <c r="AA24" s="2">
        <f t="shared" si="8"/>
        <v>0</v>
      </c>
      <c r="AB24" s="2">
        <f t="shared" si="8"/>
        <v>0</v>
      </c>
      <c r="AC24" s="2">
        <f t="shared" si="8"/>
        <v>0</v>
      </c>
      <c r="AD24" s="2">
        <f t="shared" si="8"/>
        <v>0</v>
      </c>
      <c r="AE24" s="2">
        <f t="shared" si="8"/>
        <v>0</v>
      </c>
      <c r="AF24" s="2">
        <f t="shared" si="8"/>
        <v>0</v>
      </c>
      <c r="AG24" s="2">
        <f t="shared" si="8"/>
        <v>0</v>
      </c>
      <c r="AH24" s="2">
        <f t="shared" si="8"/>
        <v>0</v>
      </c>
      <c r="AI24" s="2">
        <f t="shared" si="11"/>
        <v>0</v>
      </c>
    </row>
    <row r="25" spans="1:35" ht="13.5">
      <c r="A25" s="1" t="s">
        <v>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M25" s="1" t="s">
        <v>6</v>
      </c>
      <c r="N25" s="2">
        <f t="shared" si="9"/>
        <v>0</v>
      </c>
      <c r="O25" s="2">
        <f t="shared" si="9"/>
        <v>0</v>
      </c>
      <c r="P25" s="2">
        <f t="shared" si="9"/>
        <v>0</v>
      </c>
      <c r="Q25" s="2">
        <f t="shared" si="9"/>
        <v>0</v>
      </c>
      <c r="R25" s="2">
        <f t="shared" si="9"/>
        <v>0</v>
      </c>
      <c r="S25" s="2">
        <f t="shared" si="9"/>
        <v>0</v>
      </c>
      <c r="T25" s="2">
        <f t="shared" si="9"/>
        <v>0</v>
      </c>
      <c r="U25" s="2">
        <f t="shared" si="9"/>
        <v>0</v>
      </c>
      <c r="V25" s="2">
        <f t="shared" si="9"/>
        <v>0</v>
      </c>
      <c r="W25" s="2">
        <f t="shared" si="9"/>
        <v>0</v>
      </c>
      <c r="Y25" s="1" t="s">
        <v>6</v>
      </c>
      <c r="Z25" s="2">
        <f t="shared" si="10"/>
        <v>0</v>
      </c>
      <c r="AA25" s="2">
        <f t="shared" si="8"/>
        <v>0</v>
      </c>
      <c r="AB25" s="2">
        <f t="shared" si="8"/>
        <v>0</v>
      </c>
      <c r="AC25" s="2">
        <f t="shared" si="8"/>
        <v>0</v>
      </c>
      <c r="AD25" s="2">
        <f t="shared" si="8"/>
        <v>0</v>
      </c>
      <c r="AE25" s="2">
        <f t="shared" si="8"/>
        <v>0</v>
      </c>
      <c r="AF25" s="2">
        <f t="shared" si="8"/>
        <v>0</v>
      </c>
      <c r="AG25" s="2">
        <f t="shared" si="8"/>
        <v>0</v>
      </c>
      <c r="AH25" s="2">
        <f t="shared" si="8"/>
        <v>0</v>
      </c>
      <c r="AI25" s="2">
        <f t="shared" si="11"/>
        <v>0</v>
      </c>
    </row>
    <row r="26" spans="1:35" ht="13.5">
      <c r="A26" s="1" t="s">
        <v>7</v>
      </c>
      <c r="B26">
        <v>1</v>
      </c>
      <c r="C26">
        <v>3</v>
      </c>
      <c r="D26">
        <v>2</v>
      </c>
      <c r="E26">
        <v>4</v>
      </c>
      <c r="F26">
        <v>5</v>
      </c>
      <c r="G26">
        <v>3</v>
      </c>
      <c r="H26">
        <v>1</v>
      </c>
      <c r="I26">
        <v>3</v>
      </c>
      <c r="J26">
        <v>3</v>
      </c>
      <c r="K26">
        <v>6</v>
      </c>
      <c r="M26" t="s">
        <v>13</v>
      </c>
      <c r="N26" s="2">
        <f t="shared" si="9"/>
        <v>56.306306306306304</v>
      </c>
      <c r="O26" s="2">
        <f t="shared" si="9"/>
        <v>162.42555495397943</v>
      </c>
      <c r="P26" s="2">
        <f t="shared" si="9"/>
        <v>102.6167265264238</v>
      </c>
      <c r="Q26" s="2">
        <f t="shared" si="9"/>
        <v>196.078431372549</v>
      </c>
      <c r="R26" s="2">
        <f t="shared" si="9"/>
        <v>229.04260192395785</v>
      </c>
      <c r="S26" s="2">
        <f t="shared" si="9"/>
        <v>129.5336787564767</v>
      </c>
      <c r="T26" s="2">
        <f t="shared" si="9"/>
        <v>41.01722723543889</v>
      </c>
      <c r="U26" s="2">
        <f t="shared" si="9"/>
        <v>116.5954139137194</v>
      </c>
      <c r="V26" s="2">
        <f t="shared" si="9"/>
        <v>110.29411764705883</v>
      </c>
      <c r="W26" s="2">
        <f t="shared" si="9"/>
        <v>210.7481559536354</v>
      </c>
      <c r="Y26" t="s">
        <v>13</v>
      </c>
      <c r="Z26" s="2">
        <f t="shared" si="10"/>
        <v>109.36593063014287</v>
      </c>
      <c r="AA26" s="2">
        <f t="shared" si="8"/>
        <v>107.1161959289032</v>
      </c>
      <c r="AB26" s="2">
        <f t="shared" si="8"/>
        <v>153.7069042843174</v>
      </c>
      <c r="AC26" s="2">
        <f t="shared" si="8"/>
        <v>175.91258660764356</v>
      </c>
      <c r="AD26" s="2">
        <f t="shared" si="8"/>
        <v>184.88490401766117</v>
      </c>
      <c r="AE26" s="2">
        <f t="shared" si="8"/>
        <v>133.1978359719578</v>
      </c>
      <c r="AF26" s="2">
        <f t="shared" si="8"/>
        <v>95.715439968545</v>
      </c>
      <c r="AG26" s="2">
        <f t="shared" si="8"/>
        <v>89.30225293207236</v>
      </c>
      <c r="AH26" s="2">
        <f t="shared" si="8"/>
        <v>145.87922917147122</v>
      </c>
      <c r="AI26" s="2">
        <f t="shared" si="11"/>
        <v>160.5211368003471</v>
      </c>
    </row>
    <row r="27" spans="2:23" ht="12.75">
      <c r="B27">
        <f>'[4]Census_Pop_Ests'!B4</f>
        <v>1776</v>
      </c>
      <c r="C27">
        <f>'[4]Census_Pop_Ests'!C4</f>
        <v>1847</v>
      </c>
      <c r="D27">
        <f>'[4]Census_Pop_Ests'!D4</f>
        <v>1949</v>
      </c>
      <c r="E27">
        <f>'[4]Census_Pop_Ests'!E4</f>
        <v>2040</v>
      </c>
      <c r="F27">
        <f>'[4]Census_Pop_Ests'!F4</f>
        <v>2183</v>
      </c>
      <c r="G27">
        <f>'[4]Census_Pop_Ests'!G4</f>
        <v>2316</v>
      </c>
      <c r="H27">
        <f>'[4]Census_Pop_Ests'!H4</f>
        <v>2438</v>
      </c>
      <c r="I27">
        <f>'[4]Census_Pop_Ests'!I4</f>
        <v>2573</v>
      </c>
      <c r="J27">
        <f>'[4]Census_Pop_Ests'!J4</f>
        <v>2720</v>
      </c>
      <c r="K27">
        <f>'[4]Census_Pop_Ests'!K4</f>
        <v>2847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35" ht="13.5">
      <c r="A28" s="1" t="s">
        <v>14</v>
      </c>
      <c r="M28" t="s">
        <v>15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15</v>
      </c>
      <c r="Z28" s="2">
        <f>N28</f>
        <v>1990</v>
      </c>
      <c r="AA28" s="2">
        <f aca="true" t="shared" si="12" ref="AA28:AH35">(N28+O28+P28)/3</f>
        <v>1991</v>
      </c>
      <c r="AB28" s="2">
        <f t="shared" si="12"/>
        <v>1992</v>
      </c>
      <c r="AC28" s="2">
        <f t="shared" si="12"/>
        <v>1993</v>
      </c>
      <c r="AD28" s="2">
        <f t="shared" si="12"/>
        <v>1994</v>
      </c>
      <c r="AE28" s="2">
        <f t="shared" si="12"/>
        <v>1995</v>
      </c>
      <c r="AF28" s="2">
        <f t="shared" si="12"/>
        <v>1996</v>
      </c>
      <c r="AG28" s="2">
        <f t="shared" si="12"/>
        <v>1997</v>
      </c>
      <c r="AH28" s="2">
        <f t="shared" si="12"/>
        <v>1998</v>
      </c>
      <c r="AI28" s="2">
        <f>W28</f>
        <v>1999</v>
      </c>
    </row>
    <row r="29" spans="1:35" ht="13.5">
      <c r="A29" s="1" t="s">
        <v>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2</v>
      </c>
      <c r="I29">
        <v>1</v>
      </c>
      <c r="J29">
        <v>1</v>
      </c>
      <c r="K29">
        <v>2</v>
      </c>
      <c r="M29" s="1" t="s">
        <v>1</v>
      </c>
      <c r="N29" s="2">
        <f aca="true" t="shared" si="13" ref="N29:W35">(B29/B$36)*100000</f>
        <v>0</v>
      </c>
      <c r="O29" s="2">
        <f t="shared" si="13"/>
        <v>0</v>
      </c>
      <c r="P29" s="2">
        <f t="shared" si="13"/>
        <v>0</v>
      </c>
      <c r="Q29" s="2">
        <f t="shared" si="13"/>
        <v>0</v>
      </c>
      <c r="R29" s="2">
        <f t="shared" si="13"/>
        <v>0</v>
      </c>
      <c r="S29" s="2">
        <f t="shared" si="13"/>
        <v>0</v>
      </c>
      <c r="T29" s="2">
        <f t="shared" si="13"/>
        <v>115.14104778353484</v>
      </c>
      <c r="U29" s="2">
        <f t="shared" si="13"/>
        <v>55.34034311012728</v>
      </c>
      <c r="V29" s="2">
        <f t="shared" si="13"/>
        <v>53.90835579514825</v>
      </c>
      <c r="W29" s="2">
        <f t="shared" si="13"/>
        <v>103.19917440660474</v>
      </c>
      <c r="Y29" s="1" t="s">
        <v>1</v>
      </c>
      <c r="Z29" s="2">
        <f aca="true" t="shared" si="14" ref="Z29:Z35">(N29+O29)/2</f>
        <v>0</v>
      </c>
      <c r="AA29" s="2">
        <f t="shared" si="12"/>
        <v>0</v>
      </c>
      <c r="AB29" s="2">
        <f t="shared" si="12"/>
        <v>0</v>
      </c>
      <c r="AC29" s="2">
        <f t="shared" si="12"/>
        <v>0</v>
      </c>
      <c r="AD29" s="2">
        <f t="shared" si="12"/>
        <v>0</v>
      </c>
      <c r="AE29" s="2">
        <f t="shared" si="12"/>
        <v>38.38034926117828</v>
      </c>
      <c r="AF29" s="2">
        <f t="shared" si="12"/>
        <v>56.82713029788738</v>
      </c>
      <c r="AG29" s="2">
        <f t="shared" si="12"/>
        <v>74.79658222960346</v>
      </c>
      <c r="AH29" s="2">
        <f t="shared" si="12"/>
        <v>70.81595777062675</v>
      </c>
      <c r="AI29" s="2">
        <f aca="true" t="shared" si="15" ref="AI29:AI35">(V29+W29)/2</f>
        <v>78.55376510087649</v>
      </c>
    </row>
    <row r="30" spans="1:35" ht="13.5">
      <c r="A30" s="1" t="s">
        <v>2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1</v>
      </c>
      <c r="I30">
        <v>1</v>
      </c>
      <c r="J30">
        <v>0</v>
      </c>
      <c r="K30">
        <v>1</v>
      </c>
      <c r="M30" s="1" t="s">
        <v>2</v>
      </c>
      <c r="N30" s="2">
        <f t="shared" si="13"/>
        <v>0</v>
      </c>
      <c r="O30" s="2">
        <f t="shared" si="13"/>
        <v>0</v>
      </c>
      <c r="P30" s="2">
        <f t="shared" si="13"/>
        <v>0</v>
      </c>
      <c r="Q30" s="2">
        <f t="shared" si="13"/>
        <v>0</v>
      </c>
      <c r="R30" s="2">
        <f t="shared" si="13"/>
        <v>0</v>
      </c>
      <c r="S30" s="2">
        <f t="shared" si="13"/>
        <v>59.276822762299936</v>
      </c>
      <c r="T30" s="2">
        <f t="shared" si="13"/>
        <v>57.57052389176742</v>
      </c>
      <c r="U30" s="2">
        <f t="shared" si="13"/>
        <v>55.34034311012728</v>
      </c>
      <c r="V30" s="2">
        <f t="shared" si="13"/>
        <v>0</v>
      </c>
      <c r="W30" s="2">
        <f t="shared" si="13"/>
        <v>51.59958720330237</v>
      </c>
      <c r="Y30" s="1" t="s">
        <v>2</v>
      </c>
      <c r="Z30" s="2">
        <f t="shared" si="14"/>
        <v>0</v>
      </c>
      <c r="AA30" s="2">
        <f t="shared" si="12"/>
        <v>0</v>
      </c>
      <c r="AB30" s="2">
        <f t="shared" si="12"/>
        <v>0</v>
      </c>
      <c r="AC30" s="2">
        <f t="shared" si="12"/>
        <v>0</v>
      </c>
      <c r="AD30" s="2">
        <f t="shared" si="12"/>
        <v>19.758940920766644</v>
      </c>
      <c r="AE30" s="2">
        <f t="shared" si="12"/>
        <v>38.94911555135579</v>
      </c>
      <c r="AF30" s="2">
        <f t="shared" si="12"/>
        <v>57.395896588064886</v>
      </c>
      <c r="AG30" s="2">
        <f t="shared" si="12"/>
        <v>37.63695566729823</v>
      </c>
      <c r="AH30" s="2">
        <f t="shared" si="12"/>
        <v>35.64664343780988</v>
      </c>
      <c r="AI30" s="2">
        <f t="shared" si="15"/>
        <v>25.799793601651185</v>
      </c>
    </row>
    <row r="31" spans="1:35" ht="13.5">
      <c r="A31" s="1" t="s">
        <v>3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M31" s="1" t="s">
        <v>3</v>
      </c>
      <c r="N31" s="2">
        <f t="shared" si="13"/>
        <v>0</v>
      </c>
      <c r="O31" s="2">
        <f t="shared" si="13"/>
        <v>0</v>
      </c>
      <c r="P31" s="2">
        <f t="shared" si="13"/>
        <v>69.20415224913495</v>
      </c>
      <c r="Q31" s="2">
        <f t="shared" si="13"/>
        <v>0</v>
      </c>
      <c r="R31" s="2">
        <f t="shared" si="13"/>
        <v>0</v>
      </c>
      <c r="S31" s="2">
        <f t="shared" si="13"/>
        <v>0</v>
      </c>
      <c r="T31" s="2">
        <f t="shared" si="13"/>
        <v>0</v>
      </c>
      <c r="U31" s="2">
        <f t="shared" si="13"/>
        <v>0</v>
      </c>
      <c r="V31" s="2">
        <f t="shared" si="13"/>
        <v>0</v>
      </c>
      <c r="W31" s="2">
        <f t="shared" si="13"/>
        <v>0</v>
      </c>
      <c r="Y31" s="1" t="s">
        <v>3</v>
      </c>
      <c r="Z31" s="2">
        <f t="shared" si="14"/>
        <v>0</v>
      </c>
      <c r="AA31" s="2">
        <f t="shared" si="12"/>
        <v>23.06805074971165</v>
      </c>
      <c r="AB31" s="2">
        <f t="shared" si="12"/>
        <v>23.06805074971165</v>
      </c>
      <c r="AC31" s="2">
        <f t="shared" si="12"/>
        <v>23.06805074971165</v>
      </c>
      <c r="AD31" s="2">
        <f t="shared" si="12"/>
        <v>0</v>
      </c>
      <c r="AE31" s="2">
        <f t="shared" si="12"/>
        <v>0</v>
      </c>
      <c r="AF31" s="2">
        <f t="shared" si="12"/>
        <v>0</v>
      </c>
      <c r="AG31" s="2">
        <f t="shared" si="12"/>
        <v>0</v>
      </c>
      <c r="AH31" s="2">
        <f t="shared" si="12"/>
        <v>0</v>
      </c>
      <c r="AI31" s="2">
        <f t="shared" si="15"/>
        <v>0</v>
      </c>
    </row>
    <row r="32" spans="1:35" ht="13.5">
      <c r="A32" s="1" t="s">
        <v>4</v>
      </c>
      <c r="B32">
        <v>0</v>
      </c>
      <c r="C32">
        <v>0</v>
      </c>
      <c r="D32">
        <v>1</v>
      </c>
      <c r="E32">
        <v>1</v>
      </c>
      <c r="F32">
        <v>2</v>
      </c>
      <c r="G32">
        <v>0</v>
      </c>
      <c r="H32">
        <v>1</v>
      </c>
      <c r="I32">
        <v>1</v>
      </c>
      <c r="J32">
        <v>1</v>
      </c>
      <c r="K32">
        <v>0</v>
      </c>
      <c r="M32" s="1" t="s">
        <v>4</v>
      </c>
      <c r="N32" s="2">
        <f t="shared" si="13"/>
        <v>0</v>
      </c>
      <c r="O32" s="2">
        <f t="shared" si="13"/>
        <v>0</v>
      </c>
      <c r="P32" s="2">
        <f t="shared" si="13"/>
        <v>69.20415224913495</v>
      </c>
      <c r="Q32" s="2">
        <f t="shared" si="13"/>
        <v>65.48788474132286</v>
      </c>
      <c r="R32" s="2">
        <f t="shared" si="13"/>
        <v>124.84394506866417</v>
      </c>
      <c r="S32" s="2">
        <f t="shared" si="13"/>
        <v>0</v>
      </c>
      <c r="T32" s="2">
        <f t="shared" si="13"/>
        <v>57.57052389176742</v>
      </c>
      <c r="U32" s="2">
        <f t="shared" si="13"/>
        <v>55.34034311012728</v>
      </c>
      <c r="V32" s="2">
        <f t="shared" si="13"/>
        <v>53.90835579514825</v>
      </c>
      <c r="W32" s="2">
        <f t="shared" si="13"/>
        <v>0</v>
      </c>
      <c r="Y32" s="1" t="s">
        <v>4</v>
      </c>
      <c r="Z32" s="2">
        <f t="shared" si="14"/>
        <v>0</v>
      </c>
      <c r="AA32" s="2">
        <f t="shared" si="12"/>
        <v>23.06805074971165</v>
      </c>
      <c r="AB32" s="2">
        <f t="shared" si="12"/>
        <v>44.897345663485936</v>
      </c>
      <c r="AC32" s="2">
        <f t="shared" si="12"/>
        <v>86.51199401970733</v>
      </c>
      <c r="AD32" s="2">
        <f t="shared" si="12"/>
        <v>63.44394326999568</v>
      </c>
      <c r="AE32" s="2">
        <f t="shared" si="12"/>
        <v>60.80482298681053</v>
      </c>
      <c r="AF32" s="2">
        <f t="shared" si="12"/>
        <v>37.63695566729823</v>
      </c>
      <c r="AG32" s="2">
        <f t="shared" si="12"/>
        <v>55.60640759901432</v>
      </c>
      <c r="AH32" s="2">
        <f t="shared" si="12"/>
        <v>36.41623296842518</v>
      </c>
      <c r="AI32" s="2">
        <f t="shared" si="15"/>
        <v>26.954177897574127</v>
      </c>
    </row>
    <row r="33" spans="1:35" ht="13.5">
      <c r="A33" s="1" t="s">
        <v>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1</v>
      </c>
      <c r="K33">
        <v>0</v>
      </c>
      <c r="M33" s="1" t="s">
        <v>5</v>
      </c>
      <c r="N33" s="2">
        <f t="shared" si="13"/>
        <v>0</v>
      </c>
      <c r="O33" s="2">
        <f t="shared" si="13"/>
        <v>0</v>
      </c>
      <c r="P33" s="2">
        <f t="shared" si="13"/>
        <v>0</v>
      </c>
      <c r="Q33" s="2">
        <f t="shared" si="13"/>
        <v>0</v>
      </c>
      <c r="R33" s="2">
        <f t="shared" si="13"/>
        <v>0</v>
      </c>
      <c r="S33" s="2">
        <f t="shared" si="13"/>
        <v>0</v>
      </c>
      <c r="T33" s="2">
        <f t="shared" si="13"/>
        <v>57.57052389176742</v>
      </c>
      <c r="U33" s="2">
        <f t="shared" si="13"/>
        <v>0</v>
      </c>
      <c r="V33" s="2">
        <f t="shared" si="13"/>
        <v>53.90835579514825</v>
      </c>
      <c r="W33" s="2">
        <f t="shared" si="13"/>
        <v>0</v>
      </c>
      <c r="Y33" s="1" t="s">
        <v>5</v>
      </c>
      <c r="Z33" s="2">
        <f t="shared" si="14"/>
        <v>0</v>
      </c>
      <c r="AA33" s="2">
        <f t="shared" si="12"/>
        <v>0</v>
      </c>
      <c r="AB33" s="2">
        <f t="shared" si="12"/>
        <v>0</v>
      </c>
      <c r="AC33" s="2">
        <f t="shared" si="12"/>
        <v>0</v>
      </c>
      <c r="AD33" s="2">
        <f t="shared" si="12"/>
        <v>0</v>
      </c>
      <c r="AE33" s="2">
        <f t="shared" si="12"/>
        <v>19.19017463058914</v>
      </c>
      <c r="AF33" s="2">
        <f t="shared" si="12"/>
        <v>19.19017463058914</v>
      </c>
      <c r="AG33" s="2">
        <f t="shared" si="12"/>
        <v>37.15962656230523</v>
      </c>
      <c r="AH33" s="2">
        <f t="shared" si="12"/>
        <v>17.969451931716083</v>
      </c>
      <c r="AI33" s="2">
        <f t="shared" si="15"/>
        <v>26.954177897574127</v>
      </c>
    </row>
    <row r="34" spans="1:35" ht="13.5">
      <c r="A34" s="1" t="s">
        <v>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" t="s">
        <v>6</v>
      </c>
      <c r="N34" s="2">
        <f t="shared" si="13"/>
        <v>0</v>
      </c>
      <c r="O34" s="2">
        <f t="shared" si="13"/>
        <v>0</v>
      </c>
      <c r="P34" s="2">
        <f t="shared" si="13"/>
        <v>0</v>
      </c>
      <c r="Q34" s="2">
        <f t="shared" si="13"/>
        <v>0</v>
      </c>
      <c r="R34" s="2">
        <f t="shared" si="13"/>
        <v>0</v>
      </c>
      <c r="S34" s="2">
        <f t="shared" si="13"/>
        <v>0</v>
      </c>
      <c r="T34" s="2">
        <f t="shared" si="13"/>
        <v>0</v>
      </c>
      <c r="U34" s="2">
        <f t="shared" si="13"/>
        <v>0</v>
      </c>
      <c r="V34" s="2">
        <f t="shared" si="13"/>
        <v>0</v>
      </c>
      <c r="W34" s="2">
        <f t="shared" si="13"/>
        <v>0</v>
      </c>
      <c r="Y34" s="1" t="s">
        <v>6</v>
      </c>
      <c r="Z34" s="2">
        <f t="shared" si="14"/>
        <v>0</v>
      </c>
      <c r="AA34" s="2">
        <f t="shared" si="12"/>
        <v>0</v>
      </c>
      <c r="AB34" s="2">
        <f t="shared" si="12"/>
        <v>0</v>
      </c>
      <c r="AC34" s="2">
        <f t="shared" si="12"/>
        <v>0</v>
      </c>
      <c r="AD34" s="2">
        <f t="shared" si="12"/>
        <v>0</v>
      </c>
      <c r="AE34" s="2">
        <f t="shared" si="12"/>
        <v>0</v>
      </c>
      <c r="AF34" s="2">
        <f t="shared" si="12"/>
        <v>0</v>
      </c>
      <c r="AG34" s="2">
        <f t="shared" si="12"/>
        <v>0</v>
      </c>
      <c r="AH34" s="2">
        <f t="shared" si="12"/>
        <v>0</v>
      </c>
      <c r="AI34" s="2">
        <f t="shared" si="15"/>
        <v>0</v>
      </c>
    </row>
    <row r="35" spans="1:35" ht="13.5">
      <c r="A35" s="1" t="s">
        <v>7</v>
      </c>
      <c r="B35">
        <v>0</v>
      </c>
      <c r="C35">
        <v>0</v>
      </c>
      <c r="D35">
        <v>2</v>
      </c>
      <c r="E35">
        <v>1</v>
      </c>
      <c r="F35">
        <v>2</v>
      </c>
      <c r="G35">
        <v>1</v>
      </c>
      <c r="H35">
        <v>5</v>
      </c>
      <c r="I35">
        <v>3</v>
      </c>
      <c r="J35">
        <v>3</v>
      </c>
      <c r="K35">
        <v>3</v>
      </c>
      <c r="M35" t="s">
        <v>16</v>
      </c>
      <c r="N35" s="2">
        <f t="shared" si="13"/>
        <v>0</v>
      </c>
      <c r="O35" s="2">
        <f>(C35/C$36)*100000</f>
        <v>0</v>
      </c>
      <c r="P35" s="2">
        <f>(D35/D$36)*100000</f>
        <v>138.4083044982699</v>
      </c>
      <c r="Q35" s="2">
        <f>(E35/E$36)*100000</f>
        <v>65.48788474132286</v>
      </c>
      <c r="R35" s="2">
        <f>(F35/F$36)*100000</f>
        <v>124.84394506866417</v>
      </c>
      <c r="S35" s="2">
        <f>(G35/G$36)*100000</f>
        <v>59.276822762299936</v>
      </c>
      <c r="T35" s="2">
        <f t="shared" si="13"/>
        <v>287.85261945883707</v>
      </c>
      <c r="U35" s="2">
        <f>(I35/I$36)*100000</f>
        <v>166.02102933038185</v>
      </c>
      <c r="V35" s="2">
        <f t="shared" si="13"/>
        <v>161.72506738544476</v>
      </c>
      <c r="W35" s="2">
        <f>(K35/K$36)*100000</f>
        <v>154.79876160990713</v>
      </c>
      <c r="Y35" t="s">
        <v>16</v>
      </c>
      <c r="Z35" s="2">
        <f t="shared" si="14"/>
        <v>0</v>
      </c>
      <c r="AA35" s="2">
        <f t="shared" si="12"/>
        <v>46.1361014994233</v>
      </c>
      <c r="AB35" s="2">
        <f t="shared" si="12"/>
        <v>67.96539641319758</v>
      </c>
      <c r="AC35" s="2">
        <f t="shared" si="12"/>
        <v>109.58004476941898</v>
      </c>
      <c r="AD35" s="2">
        <f t="shared" si="12"/>
        <v>83.20288419076232</v>
      </c>
      <c r="AE35" s="2">
        <f t="shared" si="12"/>
        <v>157.32446242993373</v>
      </c>
      <c r="AF35" s="2">
        <f t="shared" si="12"/>
        <v>171.05015718383962</v>
      </c>
      <c r="AG35" s="2">
        <f t="shared" si="12"/>
        <v>205.1995720582212</v>
      </c>
      <c r="AH35" s="2">
        <f t="shared" si="12"/>
        <v>160.84828610857792</v>
      </c>
      <c r="AI35" s="2">
        <f t="shared" si="15"/>
        <v>158.26191449767595</v>
      </c>
    </row>
    <row r="36" spans="2:23" ht="12.75">
      <c r="B36">
        <f>'[4]Census_Pop_Ests'!B5</f>
        <v>1293</v>
      </c>
      <c r="C36">
        <f>'[4]Census_Pop_Ests'!C5</f>
        <v>1368</v>
      </c>
      <c r="D36">
        <f>'[4]Census_Pop_Ests'!D5</f>
        <v>1445</v>
      </c>
      <c r="E36">
        <f>'[4]Census_Pop_Ests'!E5</f>
        <v>1527</v>
      </c>
      <c r="F36">
        <f>'[4]Census_Pop_Ests'!F5</f>
        <v>1602</v>
      </c>
      <c r="G36">
        <f>'[4]Census_Pop_Ests'!G5</f>
        <v>1687</v>
      </c>
      <c r="H36">
        <f>'[4]Census_Pop_Ests'!H5</f>
        <v>1737</v>
      </c>
      <c r="I36">
        <f>'[4]Census_Pop_Ests'!I5</f>
        <v>1807</v>
      </c>
      <c r="J36">
        <f>'[4]Census_Pop_Ests'!J5</f>
        <v>1855</v>
      </c>
      <c r="K36">
        <f>'[4]Census_Pop_Ests'!K5</f>
        <v>1938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5:35" ht="13.5">
      <c r="Y37" s="1" t="s">
        <v>20</v>
      </c>
      <c r="Z37" s="2">
        <f>N37</f>
        <v>0</v>
      </c>
      <c r="AA37" s="2">
        <f aca="true" t="shared" si="16" ref="AA37:AH37">(N37+O37+P37)/3</f>
        <v>0</v>
      </c>
      <c r="AB37" s="2">
        <f t="shared" si="16"/>
        <v>0</v>
      </c>
      <c r="AC37" s="2">
        <f t="shared" si="16"/>
        <v>0</v>
      </c>
      <c r="AD37" s="2">
        <f t="shared" si="16"/>
        <v>0</v>
      </c>
      <c r="AE37" s="2">
        <f t="shared" si="16"/>
        <v>0</v>
      </c>
      <c r="AF37" s="2">
        <f t="shared" si="16"/>
        <v>0</v>
      </c>
      <c r="AG37" s="2">
        <f t="shared" si="16"/>
        <v>0</v>
      </c>
      <c r="AH37" s="2">
        <f t="shared" si="16"/>
        <v>0</v>
      </c>
      <c r="AI37" s="2">
        <f>W37</f>
        <v>0</v>
      </c>
    </row>
    <row r="38" spans="1:35" ht="13.5">
      <c r="A38" s="1" t="s">
        <v>17</v>
      </c>
      <c r="Y38" s="1" t="s">
        <v>1</v>
      </c>
      <c r="Z38" s="2">
        <f>Z11/Z2</f>
        <v>10.875243360155311</v>
      </c>
      <c r="AA38" s="2">
        <f aca="true" t="shared" si="17" ref="AA38:AI38">AA11/AA2</f>
        <v>9.854763730986306</v>
      </c>
      <c r="AB38" s="2">
        <f t="shared" si="17"/>
        <v>12.309874959697503</v>
      </c>
      <c r="AC38" s="2">
        <f t="shared" si="17"/>
        <v>14.585182039208943</v>
      </c>
      <c r="AD38" s="2">
        <f t="shared" si="17"/>
        <v>14.411508179688996</v>
      </c>
      <c r="AE38" s="2">
        <f t="shared" si="17"/>
        <v>16.389153158576736</v>
      </c>
      <c r="AF38" s="2">
        <f t="shared" si="17"/>
        <v>15.053173679293316</v>
      </c>
      <c r="AG38" s="2">
        <f t="shared" si="17"/>
        <v>15.244410407779112</v>
      </c>
      <c r="AH38" s="2">
        <f t="shared" si="17"/>
        <v>12.963846462270002</v>
      </c>
      <c r="AI38" s="2">
        <f t="shared" si="17"/>
        <v>13.885141826409432</v>
      </c>
    </row>
    <row r="39" spans="25:35" ht="13.5">
      <c r="Y39" s="1" t="s">
        <v>2</v>
      </c>
      <c r="Z39" s="2">
        <f aca="true" t="shared" si="18" ref="Z39:AI44">Z12/Z3</f>
        <v>13.118430344890069</v>
      </c>
      <c r="AA39" s="2">
        <f t="shared" si="18"/>
        <v>11.412292856550609</v>
      </c>
      <c r="AB39" s="2">
        <f t="shared" si="18"/>
        <v>9.143984308840894</v>
      </c>
      <c r="AC39" s="2">
        <f t="shared" si="18"/>
        <v>7.386221647941318</v>
      </c>
      <c r="AD39" s="2">
        <f t="shared" si="18"/>
        <v>9.74000187372845</v>
      </c>
      <c r="AE39" s="2">
        <f t="shared" si="18"/>
        <v>11.720472119299126</v>
      </c>
      <c r="AF39" s="2">
        <f t="shared" si="18"/>
        <v>15.442515165679737</v>
      </c>
      <c r="AG39" s="2">
        <f t="shared" si="18"/>
        <v>12.002601712493158</v>
      </c>
      <c r="AH39" s="2">
        <f t="shared" si="18"/>
        <v>9.168253718557928</v>
      </c>
      <c r="AI39" s="2">
        <f t="shared" si="18"/>
        <v>8.78826150520586</v>
      </c>
    </row>
    <row r="40" spans="25:35" ht="13.5">
      <c r="Y40" s="1" t="s">
        <v>3</v>
      </c>
      <c r="Z40" s="2">
        <f t="shared" si="18"/>
        <v>19.500321915166804</v>
      </c>
      <c r="AA40" s="2">
        <f t="shared" si="18"/>
        <v>11.508833411718651</v>
      </c>
      <c r="AB40" s="2">
        <f t="shared" si="18"/>
        <v>7.608762575041782</v>
      </c>
      <c r="AC40" s="2">
        <f t="shared" si="18"/>
        <v>17.333530572466454</v>
      </c>
      <c r="AD40" s="2">
        <f t="shared" si="18"/>
        <v>27.89365459670809</v>
      </c>
      <c r="AE40" s="2">
        <f t="shared" si="18"/>
        <v>46.88116025902996</v>
      </c>
      <c r="AF40" s="2">
        <f t="shared" si="18"/>
        <v>35.64622069973335</v>
      </c>
      <c r="AG40" s="2">
        <f t="shared" si="18"/>
        <v>36.65415256628837</v>
      </c>
      <c r="AH40" s="2">
        <f t="shared" si="18"/>
        <v>40.02023571298127</v>
      </c>
      <c r="AI40" s="2">
        <f t="shared" si="18"/>
        <v>49.69260950392681</v>
      </c>
    </row>
    <row r="41" spans="25:35" ht="13.5">
      <c r="Y41" s="1" t="s">
        <v>4</v>
      </c>
      <c r="Z41" s="2">
        <f t="shared" si="18"/>
        <v>8.04567328377266</v>
      </c>
      <c r="AA41" s="2">
        <f t="shared" si="18"/>
        <v>7.177424258947397</v>
      </c>
      <c r="AB41" s="2">
        <f t="shared" si="18"/>
        <v>9.6965680797861</v>
      </c>
      <c r="AC41" s="2">
        <f t="shared" si="18"/>
        <v>13.364519464939033</v>
      </c>
      <c r="AD41" s="2">
        <f t="shared" si="18"/>
        <v>15.516456923569377</v>
      </c>
      <c r="AE41" s="2">
        <f t="shared" si="18"/>
        <v>14.563142997797744</v>
      </c>
      <c r="AF41" s="2">
        <f t="shared" si="18"/>
        <v>15.346670293917924</v>
      </c>
      <c r="AG41" s="2">
        <f t="shared" si="18"/>
        <v>16.85358917587362</v>
      </c>
      <c r="AH41" s="2">
        <f t="shared" si="18"/>
        <v>15.520267743839225</v>
      </c>
      <c r="AI41" s="2">
        <f t="shared" si="18"/>
        <v>13.379874472217258</v>
      </c>
    </row>
    <row r="42" spans="25:35" ht="13.5">
      <c r="Y42" s="1" t="s">
        <v>5</v>
      </c>
      <c r="Z42" s="2">
        <f t="shared" si="18"/>
        <v>25.443779687426655</v>
      </c>
      <c r="AA42" s="2">
        <f t="shared" si="18"/>
        <v>27.144216625598098</v>
      </c>
      <c r="AB42" s="2">
        <f t="shared" si="18"/>
        <v>29.313370679180125</v>
      </c>
      <c r="AC42" s="2">
        <f t="shared" si="18"/>
        <v>25.071303435337118</v>
      </c>
      <c r="AD42" s="2">
        <f t="shared" si="18"/>
        <v>16.266386035459778</v>
      </c>
      <c r="AE42" s="2">
        <f t="shared" si="18"/>
        <v>17.118496668916805</v>
      </c>
      <c r="AF42" s="2">
        <f t="shared" si="18"/>
        <v>15.792026532207608</v>
      </c>
      <c r="AG42" s="2">
        <f t="shared" si="18"/>
        <v>20.41465505391567</v>
      </c>
      <c r="AH42" s="2">
        <f t="shared" si="18"/>
        <v>20.669369810648508</v>
      </c>
      <c r="AI42" s="2">
        <f t="shared" si="18"/>
        <v>22.26476602944226</v>
      </c>
    </row>
    <row r="43" spans="25:35" ht="13.5">
      <c r="Y43" s="1" t="s">
        <v>6</v>
      </c>
      <c r="Z43" s="2" t="e">
        <f t="shared" si="18"/>
        <v>#DIV/0!</v>
      </c>
      <c r="AA43" s="2">
        <f t="shared" si="18"/>
        <v>0</v>
      </c>
      <c r="AB43" s="2">
        <f t="shared" si="18"/>
        <v>0</v>
      </c>
      <c r="AC43" s="2">
        <f t="shared" si="18"/>
        <v>0</v>
      </c>
      <c r="AD43" s="2">
        <f t="shared" si="18"/>
        <v>0</v>
      </c>
      <c r="AE43" s="2">
        <f t="shared" si="18"/>
        <v>0</v>
      </c>
      <c r="AF43" s="2">
        <f t="shared" si="18"/>
        <v>0</v>
      </c>
      <c r="AG43" s="2" t="e">
        <f t="shared" si="18"/>
        <v>#DIV/0!</v>
      </c>
      <c r="AH43" s="2" t="e">
        <f t="shared" si="18"/>
        <v>#DIV/0!</v>
      </c>
      <c r="AI43" s="2" t="e">
        <f t="shared" si="18"/>
        <v>#DIV/0!</v>
      </c>
    </row>
    <row r="44" spans="25:35" ht="13.5">
      <c r="Y44" s="1" t="s">
        <v>22</v>
      </c>
      <c r="Z44" s="2">
        <f t="shared" si="18"/>
        <v>12.666830254829563</v>
      </c>
      <c r="AA44" s="2">
        <f t="shared" si="18"/>
        <v>11.076551048637366</v>
      </c>
      <c r="AB44" s="2">
        <f t="shared" si="18"/>
        <v>11.285466123285051</v>
      </c>
      <c r="AC44" s="2">
        <f t="shared" si="18"/>
        <v>13.323980382602668</v>
      </c>
      <c r="AD44" s="2">
        <f t="shared" si="18"/>
        <v>14.679829405523426</v>
      </c>
      <c r="AE44" s="2">
        <f t="shared" si="18"/>
        <v>17.303029971580568</v>
      </c>
      <c r="AF44" s="2">
        <f t="shared" si="18"/>
        <v>17.329968711833228</v>
      </c>
      <c r="AG44" s="2">
        <f t="shared" si="18"/>
        <v>17.916128572321345</v>
      </c>
      <c r="AH44" s="2">
        <f t="shared" si="18"/>
        <v>16.417137341826127</v>
      </c>
      <c r="AI44" s="2">
        <f t="shared" si="18"/>
        <v>16.831558657289428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A25">
      <selection activeCell="A46" sqref="A46"/>
    </sheetView>
  </sheetViews>
  <sheetFormatPr defaultColWidth="9.140625" defaultRowHeight="12.75"/>
  <cols>
    <col min="1" max="1" width="22.140625" style="0" customWidth="1"/>
    <col min="13" max="13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 t="s">
        <v>19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5</v>
      </c>
      <c r="C2">
        <v>8</v>
      </c>
      <c r="D2">
        <v>4</v>
      </c>
      <c r="E2">
        <v>14</v>
      </c>
      <c r="F2">
        <v>16</v>
      </c>
      <c r="G2">
        <v>15</v>
      </c>
      <c r="H2">
        <v>11</v>
      </c>
      <c r="I2">
        <v>11</v>
      </c>
      <c r="J2">
        <v>15</v>
      </c>
      <c r="K2">
        <v>14</v>
      </c>
      <c r="M2" s="1" t="s">
        <v>1</v>
      </c>
      <c r="N2" s="2">
        <f aca="true" t="shared" si="0" ref="N2:W8">(B2/B$9)*100000</f>
        <v>3.37744273545842</v>
      </c>
      <c r="O2" s="2">
        <f t="shared" si="0"/>
        <v>5.367074340688461</v>
      </c>
      <c r="P2" s="2">
        <f t="shared" si="0"/>
        <v>2.6690688286124176</v>
      </c>
      <c r="Q2" s="2">
        <f t="shared" si="0"/>
        <v>9.340369745208058</v>
      </c>
      <c r="R2" s="2">
        <f t="shared" si="0"/>
        <v>10.68240541063834</v>
      </c>
      <c r="S2" s="2">
        <f t="shared" si="0"/>
        <v>10.02238332275415</v>
      </c>
      <c r="T2" s="2">
        <f t="shared" si="0"/>
        <v>7.37631264836447</v>
      </c>
      <c r="U2" s="2">
        <f t="shared" si="0"/>
        <v>7.397593764500964</v>
      </c>
      <c r="V2" s="2">
        <f t="shared" si="0"/>
        <v>10.122140495310076</v>
      </c>
      <c r="W2" s="2">
        <f t="shared" si="0"/>
        <v>9.494228865168386</v>
      </c>
      <c r="Y2" s="1" t="s">
        <v>1</v>
      </c>
      <c r="Z2" s="2">
        <f aca="true" t="shared" si="1" ref="Z2:Z8">(N2+O2)/2</f>
        <v>4.3722585380734404</v>
      </c>
      <c r="AA2" s="2">
        <f aca="true" t="shared" si="2" ref="AA2:AH8">(N2+O2+P2)/3</f>
        <v>3.804528634919766</v>
      </c>
      <c r="AB2" s="2">
        <f t="shared" si="2"/>
        <v>5.792170971502979</v>
      </c>
      <c r="AC2" s="2">
        <f t="shared" si="2"/>
        <v>7.563947994819604</v>
      </c>
      <c r="AD2" s="2">
        <f t="shared" si="2"/>
        <v>10.015052826200183</v>
      </c>
      <c r="AE2" s="2">
        <f t="shared" si="2"/>
        <v>9.360367127252319</v>
      </c>
      <c r="AF2" s="2">
        <f t="shared" si="2"/>
        <v>8.265429911873195</v>
      </c>
      <c r="AG2" s="2">
        <f t="shared" si="2"/>
        <v>8.29868230272517</v>
      </c>
      <c r="AH2" s="2">
        <f t="shared" si="2"/>
        <v>9.004654374993143</v>
      </c>
      <c r="AI2" s="2">
        <f aca="true" t="shared" si="3" ref="AI2:AI8">(V2+W2)/2</f>
        <v>9.808184680239231</v>
      </c>
    </row>
    <row r="3" spans="1:35" ht="13.5">
      <c r="A3" s="1" t="s">
        <v>2</v>
      </c>
      <c r="B3">
        <v>6</v>
      </c>
      <c r="C3">
        <v>11</v>
      </c>
      <c r="D3">
        <v>8</v>
      </c>
      <c r="E3">
        <v>5</v>
      </c>
      <c r="F3">
        <v>8</v>
      </c>
      <c r="G3">
        <v>7</v>
      </c>
      <c r="H3">
        <v>5</v>
      </c>
      <c r="I3">
        <v>9</v>
      </c>
      <c r="J3">
        <v>4</v>
      </c>
      <c r="K3">
        <v>6</v>
      </c>
      <c r="M3" s="1" t="s">
        <v>2</v>
      </c>
      <c r="N3" s="2">
        <f t="shared" si="0"/>
        <v>4.052931282550104</v>
      </c>
      <c r="O3" s="2">
        <f t="shared" si="0"/>
        <v>7.379727218446634</v>
      </c>
      <c r="P3" s="2">
        <f t="shared" si="0"/>
        <v>5.338137657224835</v>
      </c>
      <c r="Q3" s="2">
        <f t="shared" si="0"/>
        <v>3.335846337574306</v>
      </c>
      <c r="R3" s="2">
        <f t="shared" si="0"/>
        <v>5.34120270531917</v>
      </c>
      <c r="S3" s="2">
        <f t="shared" si="0"/>
        <v>4.67711221728527</v>
      </c>
      <c r="T3" s="2">
        <f t="shared" si="0"/>
        <v>3.3528693856202136</v>
      </c>
      <c r="U3" s="2">
        <f t="shared" si="0"/>
        <v>6.05257671640988</v>
      </c>
      <c r="V3" s="2">
        <f t="shared" si="0"/>
        <v>2.69923746541602</v>
      </c>
      <c r="W3" s="2">
        <f t="shared" si="0"/>
        <v>4.068955227929309</v>
      </c>
      <c r="Y3" s="1" t="s">
        <v>2</v>
      </c>
      <c r="Z3" s="2">
        <f t="shared" si="1"/>
        <v>5.716329250498369</v>
      </c>
      <c r="AA3" s="2">
        <f t="shared" si="2"/>
        <v>5.590265386073857</v>
      </c>
      <c r="AB3" s="2">
        <f t="shared" si="2"/>
        <v>5.3512370710819255</v>
      </c>
      <c r="AC3" s="2">
        <f t="shared" si="2"/>
        <v>4.671728900039437</v>
      </c>
      <c r="AD3" s="2">
        <f t="shared" si="2"/>
        <v>4.451387086726249</v>
      </c>
      <c r="AE3" s="2">
        <f t="shared" si="2"/>
        <v>4.457061436074884</v>
      </c>
      <c r="AF3" s="2">
        <f t="shared" si="2"/>
        <v>4.694186106438455</v>
      </c>
      <c r="AG3" s="2">
        <f t="shared" si="2"/>
        <v>4.0348945224820385</v>
      </c>
      <c r="AH3" s="2">
        <f t="shared" si="2"/>
        <v>4.273589803251736</v>
      </c>
      <c r="AI3" s="2">
        <f t="shared" si="3"/>
        <v>3.3840963466726643</v>
      </c>
    </row>
    <row r="4" spans="1:35" ht="13.5">
      <c r="A4" s="1" t="s">
        <v>3</v>
      </c>
      <c r="B4">
        <v>2</v>
      </c>
      <c r="C4">
        <v>3</v>
      </c>
      <c r="D4">
        <v>2</v>
      </c>
      <c r="E4">
        <v>1</v>
      </c>
      <c r="F4">
        <v>2</v>
      </c>
      <c r="G4">
        <v>3</v>
      </c>
      <c r="H4">
        <v>4</v>
      </c>
      <c r="I4">
        <v>3</v>
      </c>
      <c r="J4">
        <v>8</v>
      </c>
      <c r="K4">
        <v>10</v>
      </c>
      <c r="M4" s="1" t="s">
        <v>3</v>
      </c>
      <c r="N4" s="2">
        <f t="shared" si="0"/>
        <v>1.350977094183368</v>
      </c>
      <c r="O4" s="2">
        <f t="shared" si="0"/>
        <v>2.0126528777581734</v>
      </c>
      <c r="P4" s="2">
        <f t="shared" si="0"/>
        <v>1.3345344143062088</v>
      </c>
      <c r="Q4" s="2">
        <f t="shared" si="0"/>
        <v>0.6671692675148612</v>
      </c>
      <c r="R4" s="2">
        <f t="shared" si="0"/>
        <v>1.3353006763297925</v>
      </c>
      <c r="S4" s="2">
        <f t="shared" si="0"/>
        <v>2.00447666455083</v>
      </c>
      <c r="T4" s="2">
        <f t="shared" si="0"/>
        <v>2.6822955084961713</v>
      </c>
      <c r="U4" s="2">
        <f t="shared" si="0"/>
        <v>2.017525572136627</v>
      </c>
      <c r="V4" s="2">
        <f t="shared" si="0"/>
        <v>5.39847493083204</v>
      </c>
      <c r="W4" s="2">
        <f t="shared" si="0"/>
        <v>6.781592046548848</v>
      </c>
      <c r="Y4" s="1" t="s">
        <v>3</v>
      </c>
      <c r="Z4" s="2">
        <f t="shared" si="1"/>
        <v>1.6818149859707707</v>
      </c>
      <c r="AA4" s="2">
        <f t="shared" si="2"/>
        <v>1.5660547954159167</v>
      </c>
      <c r="AB4" s="2">
        <f t="shared" si="2"/>
        <v>1.3381188531930812</v>
      </c>
      <c r="AC4" s="2">
        <f t="shared" si="2"/>
        <v>1.1123347860502875</v>
      </c>
      <c r="AD4" s="2">
        <f t="shared" si="2"/>
        <v>1.3356488694651611</v>
      </c>
      <c r="AE4" s="2">
        <f t="shared" si="2"/>
        <v>2.0073576164589313</v>
      </c>
      <c r="AF4" s="2">
        <f t="shared" si="2"/>
        <v>2.2347659150612094</v>
      </c>
      <c r="AG4" s="2">
        <f t="shared" si="2"/>
        <v>3.3660986704882796</v>
      </c>
      <c r="AH4" s="2">
        <f t="shared" si="2"/>
        <v>4.732530849839172</v>
      </c>
      <c r="AI4" s="2">
        <f t="shared" si="3"/>
        <v>6.090033488690445</v>
      </c>
    </row>
    <row r="5" spans="1:35" ht="13.5">
      <c r="A5" s="1" t="s">
        <v>4</v>
      </c>
      <c r="B5">
        <v>7</v>
      </c>
      <c r="C5">
        <v>8</v>
      </c>
      <c r="D5">
        <v>4</v>
      </c>
      <c r="E5">
        <v>6</v>
      </c>
      <c r="F5">
        <v>9</v>
      </c>
      <c r="G5">
        <v>8</v>
      </c>
      <c r="H5">
        <v>8</v>
      </c>
      <c r="I5">
        <v>10</v>
      </c>
      <c r="J5">
        <v>18</v>
      </c>
      <c r="K5">
        <v>14</v>
      </c>
      <c r="M5" s="1" t="s">
        <v>4</v>
      </c>
      <c r="N5" s="2">
        <f t="shared" si="0"/>
        <v>4.728419829641789</v>
      </c>
      <c r="O5" s="2">
        <f t="shared" si="0"/>
        <v>5.367074340688461</v>
      </c>
      <c r="P5" s="2">
        <f t="shared" si="0"/>
        <v>2.6690688286124176</v>
      </c>
      <c r="Q5" s="2">
        <f t="shared" si="0"/>
        <v>4.003015605089168</v>
      </c>
      <c r="R5" s="2">
        <f t="shared" si="0"/>
        <v>6.008853043484067</v>
      </c>
      <c r="S5" s="2">
        <f t="shared" si="0"/>
        <v>5.34527110546888</v>
      </c>
      <c r="T5" s="2">
        <f t="shared" si="0"/>
        <v>5.3645910169923425</v>
      </c>
      <c r="U5" s="2">
        <f t="shared" si="0"/>
        <v>6.725085240455423</v>
      </c>
      <c r="V5" s="2">
        <f t="shared" si="0"/>
        <v>12.14656859437209</v>
      </c>
      <c r="W5" s="2">
        <f t="shared" si="0"/>
        <v>9.494228865168386</v>
      </c>
      <c r="Y5" s="1" t="s">
        <v>4</v>
      </c>
      <c r="Z5" s="2">
        <f t="shared" si="1"/>
        <v>5.047747085165125</v>
      </c>
      <c r="AA5" s="2">
        <f t="shared" si="2"/>
        <v>4.254854332980889</v>
      </c>
      <c r="AB5" s="2">
        <f t="shared" si="2"/>
        <v>4.013052924796682</v>
      </c>
      <c r="AC5" s="2">
        <f t="shared" si="2"/>
        <v>4.226979159061884</v>
      </c>
      <c r="AD5" s="2">
        <f t="shared" si="2"/>
        <v>5.119046584680705</v>
      </c>
      <c r="AE5" s="2">
        <f t="shared" si="2"/>
        <v>5.572905055315097</v>
      </c>
      <c r="AF5" s="2">
        <f t="shared" si="2"/>
        <v>5.811649120972215</v>
      </c>
      <c r="AG5" s="2">
        <f t="shared" si="2"/>
        <v>8.078748283939952</v>
      </c>
      <c r="AH5" s="2">
        <f t="shared" si="2"/>
        <v>9.455294233331967</v>
      </c>
      <c r="AI5" s="2">
        <f t="shared" si="3"/>
        <v>10.820398729770238</v>
      </c>
    </row>
    <row r="6" spans="1:35" ht="13.5">
      <c r="A6" s="1" t="s">
        <v>5</v>
      </c>
      <c r="B6">
        <v>5</v>
      </c>
      <c r="C6">
        <v>5</v>
      </c>
      <c r="D6">
        <v>5</v>
      </c>
      <c r="E6">
        <v>4</v>
      </c>
      <c r="F6">
        <v>11</v>
      </c>
      <c r="G6">
        <v>5</v>
      </c>
      <c r="H6">
        <v>9</v>
      </c>
      <c r="I6">
        <v>10</v>
      </c>
      <c r="J6">
        <v>15</v>
      </c>
      <c r="K6">
        <v>11</v>
      </c>
      <c r="M6" s="1" t="s">
        <v>5</v>
      </c>
      <c r="N6" s="2">
        <f t="shared" si="0"/>
        <v>3.37744273545842</v>
      </c>
      <c r="O6" s="2">
        <f t="shared" si="0"/>
        <v>3.3544214629302886</v>
      </c>
      <c r="P6" s="2">
        <f t="shared" si="0"/>
        <v>3.336336035765522</v>
      </c>
      <c r="Q6" s="2">
        <f t="shared" si="0"/>
        <v>2.6686770700594447</v>
      </c>
      <c r="R6" s="2">
        <f t="shared" si="0"/>
        <v>7.34415371981386</v>
      </c>
      <c r="S6" s="2">
        <f t="shared" si="0"/>
        <v>3.3407944409180503</v>
      </c>
      <c r="T6" s="2">
        <f t="shared" si="0"/>
        <v>6.0351648941163845</v>
      </c>
      <c r="U6" s="2">
        <f t="shared" si="0"/>
        <v>6.725085240455423</v>
      </c>
      <c r="V6" s="2">
        <f t="shared" si="0"/>
        <v>10.122140495310076</v>
      </c>
      <c r="W6" s="2">
        <f t="shared" si="0"/>
        <v>7.459751251203733</v>
      </c>
      <c r="Y6" s="1" t="s">
        <v>5</v>
      </c>
      <c r="Z6" s="2">
        <f t="shared" si="1"/>
        <v>3.3659320991943544</v>
      </c>
      <c r="AA6" s="2">
        <f t="shared" si="2"/>
        <v>3.356066744718077</v>
      </c>
      <c r="AB6" s="2">
        <f t="shared" si="2"/>
        <v>3.1198115229184182</v>
      </c>
      <c r="AC6" s="2">
        <f t="shared" si="2"/>
        <v>4.449722275212942</v>
      </c>
      <c r="AD6" s="2">
        <f t="shared" si="2"/>
        <v>4.451208410263785</v>
      </c>
      <c r="AE6" s="2">
        <f t="shared" si="2"/>
        <v>5.5733710182827645</v>
      </c>
      <c r="AF6" s="2">
        <f t="shared" si="2"/>
        <v>5.36701485849662</v>
      </c>
      <c r="AG6" s="2">
        <f t="shared" si="2"/>
        <v>7.627463543293961</v>
      </c>
      <c r="AH6" s="2">
        <f t="shared" si="2"/>
        <v>8.102325662323077</v>
      </c>
      <c r="AI6" s="2">
        <f t="shared" si="3"/>
        <v>8.790945873256904</v>
      </c>
    </row>
    <row r="7" spans="1:35" ht="13.5">
      <c r="A7" s="1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1</v>
      </c>
      <c r="M7" s="1" t="s">
        <v>6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>
        <f t="shared" si="0"/>
        <v>0</v>
      </c>
      <c r="R7" s="2">
        <f t="shared" si="0"/>
        <v>0</v>
      </c>
      <c r="S7" s="2">
        <f t="shared" si="0"/>
        <v>0</v>
      </c>
      <c r="T7" s="2">
        <f t="shared" si="0"/>
        <v>0</v>
      </c>
      <c r="U7" s="2">
        <f t="shared" si="0"/>
        <v>0</v>
      </c>
      <c r="V7" s="2">
        <f t="shared" si="0"/>
        <v>1.34961873270801</v>
      </c>
      <c r="W7" s="2">
        <f t="shared" si="0"/>
        <v>0.6781592046548848</v>
      </c>
      <c r="Y7" s="1" t="s">
        <v>6</v>
      </c>
      <c r="Z7" s="2">
        <f t="shared" si="1"/>
        <v>0</v>
      </c>
      <c r="AA7" s="2">
        <f t="shared" si="2"/>
        <v>0</v>
      </c>
      <c r="AB7" s="2">
        <f t="shared" si="2"/>
        <v>0</v>
      </c>
      <c r="AC7" s="2">
        <f t="shared" si="2"/>
        <v>0</v>
      </c>
      <c r="AD7" s="2">
        <f t="shared" si="2"/>
        <v>0</v>
      </c>
      <c r="AE7" s="2">
        <f t="shared" si="2"/>
        <v>0</v>
      </c>
      <c r="AF7" s="2">
        <f t="shared" si="2"/>
        <v>0</v>
      </c>
      <c r="AG7" s="2">
        <f t="shared" si="2"/>
        <v>0.44987291090267</v>
      </c>
      <c r="AH7" s="2">
        <f t="shared" si="2"/>
        <v>0.675925979120965</v>
      </c>
      <c r="AI7" s="2">
        <f t="shared" si="3"/>
        <v>1.0138889686814474</v>
      </c>
    </row>
    <row r="8" spans="1:35" ht="13.5">
      <c r="A8" s="1" t="s">
        <v>7</v>
      </c>
      <c r="B8">
        <v>25</v>
      </c>
      <c r="C8">
        <v>35</v>
      </c>
      <c r="D8">
        <v>23</v>
      </c>
      <c r="E8">
        <v>30</v>
      </c>
      <c r="F8">
        <v>46</v>
      </c>
      <c r="G8">
        <v>38</v>
      </c>
      <c r="H8">
        <v>37</v>
      </c>
      <c r="I8">
        <v>43</v>
      </c>
      <c r="J8">
        <v>62</v>
      </c>
      <c r="K8">
        <v>56</v>
      </c>
      <c r="M8" t="s">
        <v>8</v>
      </c>
      <c r="N8" s="2">
        <f t="shared" si="0"/>
        <v>16.887213677292102</v>
      </c>
      <c r="O8" s="2">
        <f t="shared" si="0"/>
        <v>23.48095024051202</v>
      </c>
      <c r="P8" s="2">
        <f t="shared" si="0"/>
        <v>15.347145764521404</v>
      </c>
      <c r="Q8" s="2">
        <f t="shared" si="0"/>
        <v>20.015078025445835</v>
      </c>
      <c r="R8" s="2">
        <f t="shared" si="0"/>
        <v>30.71191555558523</v>
      </c>
      <c r="S8" s="2">
        <f t="shared" si="0"/>
        <v>25.390037750977182</v>
      </c>
      <c r="T8" s="2">
        <f t="shared" si="0"/>
        <v>24.811233453589583</v>
      </c>
      <c r="U8" s="2">
        <f t="shared" si="0"/>
        <v>28.917866533958318</v>
      </c>
      <c r="V8" s="2">
        <f t="shared" si="0"/>
        <v>41.838180713948304</v>
      </c>
      <c r="W8" s="2">
        <f t="shared" si="0"/>
        <v>37.976915460673546</v>
      </c>
      <c r="Y8" t="s">
        <v>8</v>
      </c>
      <c r="Z8" s="2">
        <f t="shared" si="1"/>
        <v>20.184081958902063</v>
      </c>
      <c r="AA8" s="2">
        <f>(N8+O8+P8)/3</f>
        <v>18.57176989410851</v>
      </c>
      <c r="AB8" s="2">
        <f t="shared" si="2"/>
        <v>19.614391343493086</v>
      </c>
      <c r="AC8" s="2">
        <f t="shared" si="2"/>
        <v>22.024713115184156</v>
      </c>
      <c r="AD8" s="2">
        <f t="shared" si="2"/>
        <v>25.372343777336084</v>
      </c>
      <c r="AE8" s="2">
        <f t="shared" si="2"/>
        <v>26.971062253383995</v>
      </c>
      <c r="AF8" s="2">
        <f t="shared" si="2"/>
        <v>26.373045912841693</v>
      </c>
      <c r="AG8" s="2">
        <f t="shared" si="2"/>
        <v>31.85576023383207</v>
      </c>
      <c r="AH8" s="2">
        <f t="shared" si="2"/>
        <v>36.24432090286006</v>
      </c>
      <c r="AI8" s="2">
        <f t="shared" si="3"/>
        <v>39.90754808731093</v>
      </c>
    </row>
    <row r="9" spans="2:14" ht="12.75">
      <c r="B9">
        <f>'[5]Census_Pop_Ests'!B2</f>
        <v>148041</v>
      </c>
      <c r="C9">
        <f>'[5]Census_Pop_Ests'!C2</f>
        <v>149057</v>
      </c>
      <c r="D9">
        <f>'[5]Census_Pop_Ests'!D2</f>
        <v>149865</v>
      </c>
      <c r="E9">
        <f>'[5]Census_Pop_Ests'!E2</f>
        <v>149887</v>
      </c>
      <c r="F9">
        <f>'[5]Census_Pop_Ests'!F2</f>
        <v>149779</v>
      </c>
      <c r="G9">
        <f>'[5]Census_Pop_Ests'!G2</f>
        <v>149665</v>
      </c>
      <c r="H9">
        <f>'[5]Census_Pop_Ests'!H2</f>
        <v>149126</v>
      </c>
      <c r="I9">
        <f>'[5]Census_Pop_Ests'!I2</f>
        <v>148697</v>
      </c>
      <c r="J9">
        <f>'[5]Census_Pop_Ests'!J2</f>
        <v>148190</v>
      </c>
      <c r="K9">
        <f>'[5]Census_Pop_Ests'!K2</f>
        <v>147458</v>
      </c>
      <c r="N9" s="3"/>
    </row>
    <row r="10" spans="1:35" ht="13.5">
      <c r="A10" s="1" t="s">
        <v>9</v>
      </c>
      <c r="M10" t="s">
        <v>9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9</v>
      </c>
      <c r="Z10" s="2">
        <f>N10</f>
        <v>1990</v>
      </c>
      <c r="AA10" s="2">
        <f aca="true" t="shared" si="4" ref="AA10:AH17">(N10+O10+P10)/3</f>
        <v>1991</v>
      </c>
      <c r="AB10" s="2">
        <f t="shared" si="4"/>
        <v>1992</v>
      </c>
      <c r="AC10" s="2">
        <f t="shared" si="4"/>
        <v>1993</v>
      </c>
      <c r="AD10" s="2">
        <f t="shared" si="4"/>
        <v>1994</v>
      </c>
      <c r="AE10" s="2">
        <f t="shared" si="4"/>
        <v>1995</v>
      </c>
      <c r="AF10" s="2">
        <f t="shared" si="4"/>
        <v>1996</v>
      </c>
      <c r="AG10" s="2">
        <f t="shared" si="4"/>
        <v>1997</v>
      </c>
      <c r="AH10" s="2">
        <f t="shared" si="4"/>
        <v>1998</v>
      </c>
      <c r="AI10" s="2">
        <f>W10</f>
        <v>1999</v>
      </c>
    </row>
    <row r="11" spans="1:35" ht="13.5">
      <c r="A11" s="1" t="s">
        <v>1</v>
      </c>
      <c r="B11">
        <v>8</v>
      </c>
      <c r="C11">
        <v>6</v>
      </c>
      <c r="D11">
        <v>10</v>
      </c>
      <c r="E11">
        <v>16</v>
      </c>
      <c r="F11">
        <v>21</v>
      </c>
      <c r="G11">
        <v>26</v>
      </c>
      <c r="H11">
        <v>18</v>
      </c>
      <c r="I11">
        <v>16</v>
      </c>
      <c r="J11">
        <v>18</v>
      </c>
      <c r="K11">
        <v>38</v>
      </c>
      <c r="M11" s="1" t="s">
        <v>1</v>
      </c>
      <c r="N11" s="2">
        <f aca="true" t="shared" si="5" ref="N11:W17">(B11/B$18)*100000</f>
        <v>47.44395682599929</v>
      </c>
      <c r="O11" s="2">
        <f t="shared" si="5"/>
        <v>34.217279726261765</v>
      </c>
      <c r="P11" s="2">
        <f t="shared" si="5"/>
        <v>54.371465854719446</v>
      </c>
      <c r="Q11" s="2">
        <f t="shared" si="5"/>
        <v>83.59456635318705</v>
      </c>
      <c r="R11" s="2">
        <f t="shared" si="5"/>
        <v>105.6072416394267</v>
      </c>
      <c r="S11" s="2">
        <f t="shared" si="5"/>
        <v>126.09728890828848</v>
      </c>
      <c r="T11" s="2">
        <f t="shared" si="5"/>
        <v>84.70189638134676</v>
      </c>
      <c r="U11" s="2">
        <f t="shared" si="5"/>
        <v>73.75991148810621</v>
      </c>
      <c r="V11" s="2">
        <f t="shared" si="5"/>
        <v>81.82562051095553</v>
      </c>
      <c r="W11" s="2">
        <f t="shared" si="5"/>
        <v>169.79445933869528</v>
      </c>
      <c r="Y11" s="1" t="s">
        <v>1</v>
      </c>
      <c r="Z11" s="2">
        <f aca="true" t="shared" si="6" ref="Z11:Z17">(N11+O11)/2</f>
        <v>40.83061827613052</v>
      </c>
      <c r="AA11" s="2">
        <f t="shared" si="4"/>
        <v>45.344234135660166</v>
      </c>
      <c r="AB11" s="2">
        <f t="shared" si="4"/>
        <v>57.394437311389424</v>
      </c>
      <c r="AC11" s="2">
        <f t="shared" si="4"/>
        <v>81.1910912824444</v>
      </c>
      <c r="AD11" s="2">
        <f t="shared" si="4"/>
        <v>105.09969896696741</v>
      </c>
      <c r="AE11" s="2">
        <f t="shared" si="4"/>
        <v>105.46880897635397</v>
      </c>
      <c r="AF11" s="2">
        <f t="shared" si="4"/>
        <v>94.85303225924714</v>
      </c>
      <c r="AG11" s="2">
        <f t="shared" si="4"/>
        <v>80.09580946013617</v>
      </c>
      <c r="AH11" s="2">
        <f t="shared" si="4"/>
        <v>108.45999711258567</v>
      </c>
      <c r="AI11" s="2">
        <f aca="true" t="shared" si="7" ref="AI11:AI17">(V11+W11)/2</f>
        <v>125.8100399248254</v>
      </c>
    </row>
    <row r="12" spans="1:35" ht="13.5">
      <c r="A12" s="1" t="s">
        <v>2</v>
      </c>
      <c r="B12">
        <v>15</v>
      </c>
      <c r="C12">
        <v>10</v>
      </c>
      <c r="D12">
        <v>7</v>
      </c>
      <c r="E12">
        <v>8</v>
      </c>
      <c r="F12">
        <v>14</v>
      </c>
      <c r="G12">
        <v>10</v>
      </c>
      <c r="H12">
        <v>12</v>
      </c>
      <c r="I12">
        <v>12</v>
      </c>
      <c r="J12">
        <v>16</v>
      </c>
      <c r="K12">
        <v>18</v>
      </c>
      <c r="M12" s="1" t="s">
        <v>2</v>
      </c>
      <c r="N12" s="2">
        <f t="shared" si="5"/>
        <v>88.95741904874866</v>
      </c>
      <c r="O12" s="2">
        <f t="shared" si="5"/>
        <v>57.02879954376961</v>
      </c>
      <c r="P12" s="2">
        <f t="shared" si="5"/>
        <v>38.06002609830361</v>
      </c>
      <c r="Q12" s="2">
        <f t="shared" si="5"/>
        <v>41.797283176593524</v>
      </c>
      <c r="R12" s="2">
        <f t="shared" si="5"/>
        <v>70.4048277596178</v>
      </c>
      <c r="S12" s="2">
        <f t="shared" si="5"/>
        <v>48.49895727241864</v>
      </c>
      <c r="T12" s="2">
        <f t="shared" si="5"/>
        <v>56.46793092089784</v>
      </c>
      <c r="U12" s="2">
        <f t="shared" si="5"/>
        <v>55.31993361607966</v>
      </c>
      <c r="V12" s="2">
        <f t="shared" si="5"/>
        <v>72.73388489862715</v>
      </c>
      <c r="W12" s="2">
        <f t="shared" si="5"/>
        <v>80.42895442359249</v>
      </c>
      <c r="Y12" s="1" t="s">
        <v>2</v>
      </c>
      <c r="Z12" s="2">
        <f t="shared" si="6"/>
        <v>72.99310929625914</v>
      </c>
      <c r="AA12" s="2">
        <f t="shared" si="4"/>
        <v>61.34874823027396</v>
      </c>
      <c r="AB12" s="2">
        <f t="shared" si="4"/>
        <v>45.62870293955558</v>
      </c>
      <c r="AC12" s="2">
        <f t="shared" si="4"/>
        <v>50.08737901150497</v>
      </c>
      <c r="AD12" s="2">
        <f t="shared" si="4"/>
        <v>53.56702273620999</v>
      </c>
      <c r="AE12" s="2">
        <f t="shared" si="4"/>
        <v>58.45723865097809</v>
      </c>
      <c r="AF12" s="2">
        <f t="shared" si="4"/>
        <v>53.42894060313205</v>
      </c>
      <c r="AG12" s="2">
        <f t="shared" si="4"/>
        <v>61.50724981186821</v>
      </c>
      <c r="AH12" s="2">
        <f t="shared" si="4"/>
        <v>69.49425764609977</v>
      </c>
      <c r="AI12" s="2">
        <f t="shared" si="7"/>
        <v>76.58141966110982</v>
      </c>
    </row>
    <row r="13" spans="1:35" ht="13.5">
      <c r="A13" s="1" t="s">
        <v>3</v>
      </c>
      <c r="B13">
        <v>10</v>
      </c>
      <c r="C13">
        <v>9</v>
      </c>
      <c r="D13">
        <v>9</v>
      </c>
      <c r="E13">
        <v>24</v>
      </c>
      <c r="F13">
        <v>13</v>
      </c>
      <c r="G13">
        <v>26</v>
      </c>
      <c r="H13">
        <v>20</v>
      </c>
      <c r="I13">
        <v>16</v>
      </c>
      <c r="J13">
        <v>20</v>
      </c>
      <c r="K13">
        <v>29</v>
      </c>
      <c r="M13" s="1" t="s">
        <v>3</v>
      </c>
      <c r="N13" s="2">
        <f t="shared" si="5"/>
        <v>59.30494603249911</v>
      </c>
      <c r="O13" s="2">
        <f t="shared" si="5"/>
        <v>51.32591958939265</v>
      </c>
      <c r="P13" s="2">
        <f t="shared" si="5"/>
        <v>48.934319269247496</v>
      </c>
      <c r="Q13" s="2">
        <f t="shared" si="5"/>
        <v>125.39184952978057</v>
      </c>
      <c r="R13" s="2">
        <f t="shared" si="5"/>
        <v>65.37591149107367</v>
      </c>
      <c r="S13" s="2">
        <f t="shared" si="5"/>
        <v>126.09728890828848</v>
      </c>
      <c r="T13" s="2">
        <f t="shared" si="5"/>
        <v>94.1132182014964</v>
      </c>
      <c r="U13" s="2">
        <f t="shared" si="5"/>
        <v>73.75991148810621</v>
      </c>
      <c r="V13" s="2">
        <f t="shared" si="5"/>
        <v>90.91735612328394</v>
      </c>
      <c r="W13" s="2">
        <f t="shared" si="5"/>
        <v>129.579982126899</v>
      </c>
      <c r="Y13" s="1" t="s">
        <v>3</v>
      </c>
      <c r="Z13" s="2">
        <f t="shared" si="6"/>
        <v>55.31543281094588</v>
      </c>
      <c r="AA13" s="2">
        <f t="shared" si="4"/>
        <v>53.18839496371309</v>
      </c>
      <c r="AB13" s="2">
        <f t="shared" si="4"/>
        <v>75.21736279614025</v>
      </c>
      <c r="AC13" s="2">
        <f t="shared" si="4"/>
        <v>79.90069343003391</v>
      </c>
      <c r="AD13" s="2">
        <f t="shared" si="4"/>
        <v>105.62168330971424</v>
      </c>
      <c r="AE13" s="2">
        <f t="shared" si="4"/>
        <v>95.19547286695285</v>
      </c>
      <c r="AF13" s="2">
        <f t="shared" si="4"/>
        <v>97.99013953263038</v>
      </c>
      <c r="AG13" s="2">
        <f t="shared" si="4"/>
        <v>86.26349527096217</v>
      </c>
      <c r="AH13" s="2">
        <f t="shared" si="4"/>
        <v>98.08574991276305</v>
      </c>
      <c r="AI13" s="2">
        <f t="shared" si="7"/>
        <v>110.24866912509148</v>
      </c>
    </row>
    <row r="14" spans="1:35" ht="13.5">
      <c r="A14" s="1" t="s">
        <v>4</v>
      </c>
      <c r="B14">
        <v>9</v>
      </c>
      <c r="C14">
        <v>13</v>
      </c>
      <c r="D14">
        <v>20</v>
      </c>
      <c r="E14">
        <v>15</v>
      </c>
      <c r="F14">
        <v>21</v>
      </c>
      <c r="G14">
        <v>21</v>
      </c>
      <c r="H14">
        <v>18</v>
      </c>
      <c r="I14">
        <v>20</v>
      </c>
      <c r="J14">
        <v>18</v>
      </c>
      <c r="K14">
        <v>34</v>
      </c>
      <c r="M14" s="1" t="s">
        <v>4</v>
      </c>
      <c r="N14" s="2">
        <f t="shared" si="5"/>
        <v>53.3744514292492</v>
      </c>
      <c r="O14" s="2">
        <f t="shared" si="5"/>
        <v>74.13743940690048</v>
      </c>
      <c r="P14" s="2">
        <f t="shared" si="5"/>
        <v>108.74293170943889</v>
      </c>
      <c r="Q14" s="2">
        <f t="shared" si="5"/>
        <v>78.36990595611285</v>
      </c>
      <c r="R14" s="2">
        <f t="shared" si="5"/>
        <v>105.6072416394267</v>
      </c>
      <c r="S14" s="2">
        <f t="shared" si="5"/>
        <v>101.84781027207914</v>
      </c>
      <c r="T14" s="2">
        <f t="shared" si="5"/>
        <v>84.70189638134676</v>
      </c>
      <c r="U14" s="2">
        <f t="shared" si="5"/>
        <v>92.19988936013276</v>
      </c>
      <c r="V14" s="2">
        <f t="shared" si="5"/>
        <v>81.82562051095553</v>
      </c>
      <c r="W14" s="2">
        <f t="shared" si="5"/>
        <v>151.92135835567473</v>
      </c>
      <c r="Y14" s="1" t="s">
        <v>4</v>
      </c>
      <c r="Z14" s="2">
        <f t="shared" si="6"/>
        <v>63.755945418074845</v>
      </c>
      <c r="AA14" s="2">
        <f t="shared" si="4"/>
        <v>78.7516075151962</v>
      </c>
      <c r="AB14" s="2">
        <f t="shared" si="4"/>
        <v>87.0834256908174</v>
      </c>
      <c r="AC14" s="2">
        <f t="shared" si="4"/>
        <v>97.57335976832616</v>
      </c>
      <c r="AD14" s="2">
        <f t="shared" si="4"/>
        <v>95.2749859558729</v>
      </c>
      <c r="AE14" s="2">
        <f t="shared" si="4"/>
        <v>97.38564943095086</v>
      </c>
      <c r="AF14" s="2">
        <f t="shared" si="4"/>
        <v>92.91653200451957</v>
      </c>
      <c r="AG14" s="2">
        <f t="shared" si="4"/>
        <v>86.24246875081167</v>
      </c>
      <c r="AH14" s="2">
        <f t="shared" si="4"/>
        <v>108.64895607558766</v>
      </c>
      <c r="AI14" s="2">
        <f t="shared" si="7"/>
        <v>116.87348943331513</v>
      </c>
    </row>
    <row r="15" spans="1:35" ht="13.5">
      <c r="A15" s="1" t="s">
        <v>5</v>
      </c>
      <c r="B15">
        <v>8</v>
      </c>
      <c r="C15">
        <v>5</v>
      </c>
      <c r="D15">
        <v>12</v>
      </c>
      <c r="E15">
        <v>22</v>
      </c>
      <c r="F15">
        <v>26</v>
      </c>
      <c r="G15">
        <v>26</v>
      </c>
      <c r="H15">
        <v>20</v>
      </c>
      <c r="I15">
        <v>23</v>
      </c>
      <c r="J15">
        <v>32</v>
      </c>
      <c r="K15">
        <v>29</v>
      </c>
      <c r="M15" s="1" t="s">
        <v>5</v>
      </c>
      <c r="N15" s="2">
        <f t="shared" si="5"/>
        <v>47.44395682599929</v>
      </c>
      <c r="O15" s="2">
        <f t="shared" si="5"/>
        <v>28.514399771884804</v>
      </c>
      <c r="P15" s="2">
        <f t="shared" si="5"/>
        <v>65.24575902566333</v>
      </c>
      <c r="Q15" s="2">
        <f t="shared" si="5"/>
        <v>114.94252873563218</v>
      </c>
      <c r="R15" s="2">
        <f t="shared" si="5"/>
        <v>130.75182298214733</v>
      </c>
      <c r="S15" s="2">
        <f t="shared" si="5"/>
        <v>126.09728890828848</v>
      </c>
      <c r="T15" s="2">
        <f t="shared" si="5"/>
        <v>94.1132182014964</v>
      </c>
      <c r="U15" s="2">
        <f t="shared" si="5"/>
        <v>106.02987276415267</v>
      </c>
      <c r="V15" s="2">
        <f t="shared" si="5"/>
        <v>145.4677697972543</v>
      </c>
      <c r="W15" s="2">
        <f t="shared" si="5"/>
        <v>129.579982126899</v>
      </c>
      <c r="Y15" s="1" t="s">
        <v>5</v>
      </c>
      <c r="Z15" s="2">
        <f t="shared" si="6"/>
        <v>37.979178298942045</v>
      </c>
      <c r="AA15" s="2">
        <f t="shared" si="4"/>
        <v>47.06803854118247</v>
      </c>
      <c r="AB15" s="2">
        <f t="shared" si="4"/>
        <v>69.5675625110601</v>
      </c>
      <c r="AC15" s="2">
        <f t="shared" si="4"/>
        <v>103.6467035811476</v>
      </c>
      <c r="AD15" s="2">
        <f t="shared" si="4"/>
        <v>123.930546875356</v>
      </c>
      <c r="AE15" s="2">
        <f t="shared" si="4"/>
        <v>116.98744336397739</v>
      </c>
      <c r="AF15" s="2">
        <f t="shared" si="4"/>
        <v>108.74679329131253</v>
      </c>
      <c r="AG15" s="2">
        <f t="shared" si="4"/>
        <v>115.20362025430113</v>
      </c>
      <c r="AH15" s="2">
        <f t="shared" si="4"/>
        <v>127.02587489610198</v>
      </c>
      <c r="AI15" s="2">
        <f t="shared" si="7"/>
        <v>137.52387596207666</v>
      </c>
    </row>
    <row r="16" spans="1:35" ht="13.5">
      <c r="A16" s="1" t="s">
        <v>6</v>
      </c>
      <c r="B16">
        <v>0</v>
      </c>
      <c r="C16">
        <v>0</v>
      </c>
      <c r="D16">
        <v>0</v>
      </c>
      <c r="E16">
        <v>2</v>
      </c>
      <c r="F16">
        <v>1</v>
      </c>
      <c r="G16">
        <v>1</v>
      </c>
      <c r="H16">
        <v>0</v>
      </c>
      <c r="I16">
        <v>0</v>
      </c>
      <c r="J16">
        <v>0</v>
      </c>
      <c r="K16">
        <v>3</v>
      </c>
      <c r="M16" s="1" t="s">
        <v>6</v>
      </c>
      <c r="N16" s="2">
        <f t="shared" si="5"/>
        <v>0</v>
      </c>
      <c r="O16" s="2">
        <f t="shared" si="5"/>
        <v>0</v>
      </c>
      <c r="P16" s="2">
        <f t="shared" si="5"/>
        <v>0</v>
      </c>
      <c r="Q16" s="2">
        <f t="shared" si="5"/>
        <v>10.449320794148381</v>
      </c>
      <c r="R16" s="2">
        <f t="shared" si="5"/>
        <v>5.028916268544129</v>
      </c>
      <c r="S16" s="2">
        <f t="shared" si="5"/>
        <v>4.849895727241864</v>
      </c>
      <c r="T16" s="2">
        <f t="shared" si="5"/>
        <v>0</v>
      </c>
      <c r="U16" s="2">
        <f t="shared" si="5"/>
        <v>0</v>
      </c>
      <c r="V16" s="2">
        <f t="shared" si="5"/>
        <v>0</v>
      </c>
      <c r="W16" s="2">
        <f t="shared" si="5"/>
        <v>13.404825737265417</v>
      </c>
      <c r="Y16" s="1" t="s">
        <v>6</v>
      </c>
      <c r="Z16" s="2">
        <f t="shared" si="6"/>
        <v>0</v>
      </c>
      <c r="AA16" s="2">
        <f t="shared" si="4"/>
        <v>0</v>
      </c>
      <c r="AB16" s="2">
        <f t="shared" si="4"/>
        <v>3.483106931382794</v>
      </c>
      <c r="AC16" s="2">
        <f t="shared" si="4"/>
        <v>5.159412354230837</v>
      </c>
      <c r="AD16" s="2">
        <f t="shared" si="4"/>
        <v>6.776044263311459</v>
      </c>
      <c r="AE16" s="2">
        <f t="shared" si="4"/>
        <v>3.2929373319286643</v>
      </c>
      <c r="AF16" s="2">
        <f t="shared" si="4"/>
        <v>1.6166319090806214</v>
      </c>
      <c r="AG16" s="2">
        <f t="shared" si="4"/>
        <v>0</v>
      </c>
      <c r="AH16" s="2">
        <f t="shared" si="4"/>
        <v>4.468275245755139</v>
      </c>
      <c r="AI16" s="2">
        <f t="shared" si="7"/>
        <v>6.702412868632709</v>
      </c>
    </row>
    <row r="17" spans="1:35" ht="13.5">
      <c r="A17" s="1" t="s">
        <v>7</v>
      </c>
      <c r="B17">
        <v>50</v>
      </c>
      <c r="C17">
        <v>43</v>
      </c>
      <c r="D17">
        <v>58</v>
      </c>
      <c r="E17">
        <v>87</v>
      </c>
      <c r="F17">
        <v>96</v>
      </c>
      <c r="G17">
        <v>110</v>
      </c>
      <c r="H17">
        <v>88</v>
      </c>
      <c r="I17">
        <v>87</v>
      </c>
      <c r="J17" s="3">
        <v>104</v>
      </c>
      <c r="K17" s="3">
        <v>151</v>
      </c>
      <c r="M17" t="s">
        <v>10</v>
      </c>
      <c r="N17" s="2">
        <f t="shared" si="5"/>
        <v>296.52473016249553</v>
      </c>
      <c r="O17" s="2">
        <f t="shared" si="5"/>
        <v>245.2238380382093</v>
      </c>
      <c r="P17" s="2">
        <f t="shared" si="5"/>
        <v>315.3545019573728</v>
      </c>
      <c r="Q17" s="2">
        <f t="shared" si="5"/>
        <v>454.5454545454545</v>
      </c>
      <c r="R17" s="2">
        <f t="shared" si="5"/>
        <v>482.7759617802364</v>
      </c>
      <c r="S17" s="2">
        <f t="shared" si="5"/>
        <v>533.488529996605</v>
      </c>
      <c r="T17" s="2">
        <f t="shared" si="5"/>
        <v>414.0981600865842</v>
      </c>
      <c r="U17" s="2">
        <f t="shared" si="5"/>
        <v>401.0695187165776</v>
      </c>
      <c r="V17" s="2">
        <f t="shared" si="5"/>
        <v>472.7702518410764</v>
      </c>
      <c r="W17" s="2">
        <f t="shared" si="5"/>
        <v>674.7095621090259</v>
      </c>
      <c r="Y17" t="s">
        <v>10</v>
      </c>
      <c r="Z17" s="2">
        <f t="shared" si="6"/>
        <v>270.8742841003524</v>
      </c>
      <c r="AA17" s="2">
        <f t="shared" si="4"/>
        <v>285.70102338602584</v>
      </c>
      <c r="AB17" s="2">
        <f t="shared" si="4"/>
        <v>338.3745981803456</v>
      </c>
      <c r="AC17" s="2">
        <f t="shared" si="4"/>
        <v>417.5586394276879</v>
      </c>
      <c r="AD17" s="2">
        <f t="shared" si="4"/>
        <v>490.26998210743204</v>
      </c>
      <c r="AE17" s="2">
        <f t="shared" si="4"/>
        <v>476.78755062114186</v>
      </c>
      <c r="AF17" s="2">
        <f t="shared" si="4"/>
        <v>449.5520695999223</v>
      </c>
      <c r="AG17" s="2">
        <f t="shared" si="4"/>
        <v>429.31264354807945</v>
      </c>
      <c r="AH17" s="2">
        <f t="shared" si="4"/>
        <v>516.1831108888933</v>
      </c>
      <c r="AI17" s="2">
        <f t="shared" si="7"/>
        <v>573.7399069750511</v>
      </c>
    </row>
    <row r="18" spans="2:23" ht="12.75">
      <c r="B18">
        <f>'[5]Census_Pop_Ests'!B3</f>
        <v>16862</v>
      </c>
      <c r="C18">
        <f>'[5]Census_Pop_Ests'!C3</f>
        <v>17535</v>
      </c>
      <c r="D18">
        <f>'[5]Census_Pop_Ests'!D3</f>
        <v>18392</v>
      </c>
      <c r="E18">
        <f>'[5]Census_Pop_Ests'!E3</f>
        <v>19140</v>
      </c>
      <c r="F18">
        <f>'[5]Census_Pop_Ests'!F3</f>
        <v>19885</v>
      </c>
      <c r="G18">
        <f>'[5]Census_Pop_Ests'!G3</f>
        <v>20619</v>
      </c>
      <c r="H18">
        <f>'[5]Census_Pop_Ests'!H3</f>
        <v>21251</v>
      </c>
      <c r="I18">
        <f>'[5]Census_Pop_Ests'!I3</f>
        <v>21692</v>
      </c>
      <c r="J18">
        <f>'[5]Census_Pop_Ests'!J3</f>
        <v>21998</v>
      </c>
      <c r="K18">
        <f>'[5]Census_Pop_Ests'!K3</f>
        <v>22380</v>
      </c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35" ht="13.5">
      <c r="A19" s="1" t="s">
        <v>11</v>
      </c>
      <c r="M19" t="s">
        <v>12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12</v>
      </c>
      <c r="Z19" s="2">
        <f>N19</f>
        <v>1990</v>
      </c>
      <c r="AA19" s="2">
        <f aca="true" t="shared" si="8" ref="AA19:AH26">(N19+O19+P19)/3</f>
        <v>1991</v>
      </c>
      <c r="AB19" s="2">
        <f t="shared" si="8"/>
        <v>1992</v>
      </c>
      <c r="AC19" s="2">
        <f t="shared" si="8"/>
        <v>1993</v>
      </c>
      <c r="AD19" s="2">
        <f t="shared" si="8"/>
        <v>1994</v>
      </c>
      <c r="AE19" s="2">
        <f t="shared" si="8"/>
        <v>1995</v>
      </c>
      <c r="AF19" s="2">
        <f t="shared" si="8"/>
        <v>1996</v>
      </c>
      <c r="AG19" s="2">
        <f t="shared" si="8"/>
        <v>1997</v>
      </c>
      <c r="AH19" s="2">
        <f t="shared" si="8"/>
        <v>1998</v>
      </c>
      <c r="AI19" s="2">
        <f>W19</f>
        <v>1999</v>
      </c>
    </row>
    <row r="20" spans="1:35" ht="13.5">
      <c r="A20" s="1" t="s">
        <v>1</v>
      </c>
      <c r="B20">
        <v>1</v>
      </c>
      <c r="C20">
        <v>1</v>
      </c>
      <c r="D20">
        <v>2</v>
      </c>
      <c r="E20">
        <v>1</v>
      </c>
      <c r="F20">
        <v>2</v>
      </c>
      <c r="G20">
        <v>2</v>
      </c>
      <c r="H20">
        <v>5</v>
      </c>
      <c r="I20">
        <v>4</v>
      </c>
      <c r="J20">
        <v>6</v>
      </c>
      <c r="K20">
        <v>5</v>
      </c>
      <c r="M20" s="1" t="s">
        <v>1</v>
      </c>
      <c r="N20" s="2">
        <f aca="true" t="shared" si="9" ref="N20:W26">(B20/B$27)*100000</f>
        <v>10.950503723171266</v>
      </c>
      <c r="O20" s="2">
        <f t="shared" si="9"/>
        <v>10.499790004199916</v>
      </c>
      <c r="P20" s="2">
        <f t="shared" si="9"/>
        <v>20.08838891120932</v>
      </c>
      <c r="Q20" s="2">
        <f t="shared" si="9"/>
        <v>9.582215408202376</v>
      </c>
      <c r="R20" s="2">
        <f t="shared" si="9"/>
        <v>18.088088993397847</v>
      </c>
      <c r="S20" s="2">
        <f t="shared" si="9"/>
        <v>17.205781142463866</v>
      </c>
      <c r="T20" s="2">
        <f t="shared" si="9"/>
        <v>41.26433935792688</v>
      </c>
      <c r="U20" s="2">
        <f t="shared" si="9"/>
        <v>31.372549019607845</v>
      </c>
      <c r="V20" s="2">
        <f t="shared" si="9"/>
        <v>44.87658937920718</v>
      </c>
      <c r="W20" s="2">
        <f t="shared" si="9"/>
        <v>35.950532067874605</v>
      </c>
      <c r="Y20" s="1" t="s">
        <v>1</v>
      </c>
      <c r="Z20" s="2">
        <f aca="true" t="shared" si="10" ref="Z20:Z26">(N20+O20)/2</f>
        <v>10.725146863685591</v>
      </c>
      <c r="AA20" s="2">
        <f t="shared" si="8"/>
        <v>13.846227546193502</v>
      </c>
      <c r="AB20" s="2">
        <f t="shared" si="8"/>
        <v>13.390131441203872</v>
      </c>
      <c r="AC20" s="2">
        <f t="shared" si="8"/>
        <v>15.91956443760318</v>
      </c>
      <c r="AD20" s="2">
        <f t="shared" si="8"/>
        <v>14.958695181354697</v>
      </c>
      <c r="AE20" s="2">
        <f t="shared" si="8"/>
        <v>25.519403164596195</v>
      </c>
      <c r="AF20" s="2">
        <f t="shared" si="8"/>
        <v>29.9475565066662</v>
      </c>
      <c r="AG20" s="2">
        <f t="shared" si="8"/>
        <v>39.1711592522473</v>
      </c>
      <c r="AH20" s="2">
        <f t="shared" si="8"/>
        <v>37.39989015556321</v>
      </c>
      <c r="AI20" s="2">
        <f aca="true" t="shared" si="11" ref="AI20:AI26">(V20+W20)/2</f>
        <v>40.4135607235409</v>
      </c>
    </row>
    <row r="21" spans="1:35" ht="13.5">
      <c r="A21" s="1" t="s">
        <v>2</v>
      </c>
      <c r="B21">
        <v>1</v>
      </c>
      <c r="C21">
        <v>2</v>
      </c>
      <c r="D21">
        <v>2</v>
      </c>
      <c r="E21">
        <v>0</v>
      </c>
      <c r="F21">
        <v>3</v>
      </c>
      <c r="G21">
        <v>1</v>
      </c>
      <c r="H21">
        <v>1</v>
      </c>
      <c r="I21">
        <v>2</v>
      </c>
      <c r="J21">
        <v>2</v>
      </c>
      <c r="K21">
        <v>1</v>
      </c>
      <c r="M21" s="1" t="s">
        <v>2</v>
      </c>
      <c r="N21" s="2">
        <f t="shared" si="9"/>
        <v>10.950503723171266</v>
      </c>
      <c r="O21" s="2">
        <f t="shared" si="9"/>
        <v>20.999580008399832</v>
      </c>
      <c r="P21" s="2">
        <f t="shared" si="9"/>
        <v>20.08838891120932</v>
      </c>
      <c r="Q21" s="2">
        <f t="shared" si="9"/>
        <v>0</v>
      </c>
      <c r="R21" s="2">
        <f t="shared" si="9"/>
        <v>27.132133490096773</v>
      </c>
      <c r="S21" s="2">
        <f t="shared" si="9"/>
        <v>8.602890571231933</v>
      </c>
      <c r="T21" s="2">
        <f t="shared" si="9"/>
        <v>8.252867871585376</v>
      </c>
      <c r="U21" s="2">
        <f t="shared" si="9"/>
        <v>15.686274509803923</v>
      </c>
      <c r="V21" s="2">
        <f t="shared" si="9"/>
        <v>14.958863126402393</v>
      </c>
      <c r="W21" s="2">
        <f t="shared" si="9"/>
        <v>7.19010641357492</v>
      </c>
      <c r="Y21" s="1" t="s">
        <v>2</v>
      </c>
      <c r="Z21" s="2">
        <f t="shared" si="10"/>
        <v>15.975041865785549</v>
      </c>
      <c r="AA21" s="2">
        <f t="shared" si="8"/>
        <v>17.346157547593474</v>
      </c>
      <c r="AB21" s="2">
        <f t="shared" si="8"/>
        <v>13.695989639869717</v>
      </c>
      <c r="AC21" s="2">
        <f t="shared" si="8"/>
        <v>15.740174133768699</v>
      </c>
      <c r="AD21" s="2">
        <f t="shared" si="8"/>
        <v>11.911674687109569</v>
      </c>
      <c r="AE21" s="2">
        <f t="shared" si="8"/>
        <v>14.662630644304693</v>
      </c>
      <c r="AF21" s="2">
        <f t="shared" si="8"/>
        <v>10.847344317540411</v>
      </c>
      <c r="AG21" s="2">
        <f t="shared" si="8"/>
        <v>12.966001835930564</v>
      </c>
      <c r="AH21" s="2">
        <f t="shared" si="8"/>
        <v>12.611748016593745</v>
      </c>
      <c r="AI21" s="2">
        <f t="shared" si="11"/>
        <v>11.074484769988658</v>
      </c>
    </row>
    <row r="22" spans="1:35" ht="13.5">
      <c r="A22" s="1" t="s">
        <v>3</v>
      </c>
      <c r="B22">
        <v>0</v>
      </c>
      <c r="C22">
        <v>0</v>
      </c>
      <c r="D22">
        <v>0</v>
      </c>
      <c r="E22">
        <v>1</v>
      </c>
      <c r="F22">
        <v>3</v>
      </c>
      <c r="G22">
        <v>1</v>
      </c>
      <c r="H22">
        <v>0</v>
      </c>
      <c r="I22">
        <v>3</v>
      </c>
      <c r="J22">
        <v>1</v>
      </c>
      <c r="K22">
        <v>1</v>
      </c>
      <c r="M22" s="1" t="s">
        <v>3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9.582215408202376</v>
      </c>
      <c r="R22" s="2">
        <f t="shared" si="9"/>
        <v>27.132133490096773</v>
      </c>
      <c r="S22" s="2">
        <f t="shared" si="9"/>
        <v>8.602890571231933</v>
      </c>
      <c r="T22" s="2">
        <f t="shared" si="9"/>
        <v>0</v>
      </c>
      <c r="U22" s="2">
        <f t="shared" si="9"/>
        <v>23.529411764705884</v>
      </c>
      <c r="V22" s="2">
        <f t="shared" si="9"/>
        <v>7.479431563201197</v>
      </c>
      <c r="W22" s="2">
        <f t="shared" si="9"/>
        <v>7.19010641357492</v>
      </c>
      <c r="Y22" s="1" t="s">
        <v>3</v>
      </c>
      <c r="Z22" s="2">
        <f t="shared" si="10"/>
        <v>0</v>
      </c>
      <c r="AA22" s="2">
        <f t="shared" si="8"/>
        <v>0</v>
      </c>
      <c r="AB22" s="2">
        <f t="shared" si="8"/>
        <v>3.1940718027341255</v>
      </c>
      <c r="AC22" s="2">
        <f t="shared" si="8"/>
        <v>12.23811629943305</v>
      </c>
      <c r="AD22" s="2">
        <f t="shared" si="8"/>
        <v>15.105746489843694</v>
      </c>
      <c r="AE22" s="2">
        <f t="shared" si="8"/>
        <v>11.911674687109569</v>
      </c>
      <c r="AF22" s="2">
        <f t="shared" si="8"/>
        <v>10.710767445312605</v>
      </c>
      <c r="AG22" s="2">
        <f t="shared" si="8"/>
        <v>10.33628110930236</v>
      </c>
      <c r="AH22" s="2">
        <f t="shared" si="8"/>
        <v>12.732983247160666</v>
      </c>
      <c r="AI22" s="2">
        <f t="shared" si="11"/>
        <v>7.334768988388058</v>
      </c>
    </row>
    <row r="23" spans="1:35" ht="13.5">
      <c r="A23" s="1" t="s">
        <v>4</v>
      </c>
      <c r="B23">
        <v>1</v>
      </c>
      <c r="C23">
        <v>1</v>
      </c>
      <c r="D23">
        <v>0</v>
      </c>
      <c r="E23">
        <v>2</v>
      </c>
      <c r="F23">
        <v>0</v>
      </c>
      <c r="G23">
        <v>2</v>
      </c>
      <c r="H23">
        <v>3</v>
      </c>
      <c r="I23">
        <v>3</v>
      </c>
      <c r="J23">
        <v>0</v>
      </c>
      <c r="K23">
        <v>0</v>
      </c>
      <c r="M23" s="1" t="s">
        <v>4</v>
      </c>
      <c r="N23" s="2">
        <f t="shared" si="9"/>
        <v>10.950503723171266</v>
      </c>
      <c r="O23" s="2">
        <f t="shared" si="9"/>
        <v>10.499790004199916</v>
      </c>
      <c r="P23" s="2">
        <f t="shared" si="9"/>
        <v>0</v>
      </c>
      <c r="Q23" s="2">
        <f t="shared" si="9"/>
        <v>19.164430816404753</v>
      </c>
      <c r="R23" s="2">
        <f t="shared" si="9"/>
        <v>0</v>
      </c>
      <c r="S23" s="2">
        <f t="shared" si="9"/>
        <v>17.205781142463866</v>
      </c>
      <c r="T23" s="2">
        <f t="shared" si="9"/>
        <v>24.75860361475613</v>
      </c>
      <c r="U23" s="2">
        <f t="shared" si="9"/>
        <v>23.529411764705884</v>
      </c>
      <c r="V23" s="2">
        <f t="shared" si="9"/>
        <v>0</v>
      </c>
      <c r="W23" s="2">
        <f t="shared" si="9"/>
        <v>0</v>
      </c>
      <c r="Y23" s="1" t="s">
        <v>4</v>
      </c>
      <c r="Z23" s="2">
        <f t="shared" si="10"/>
        <v>10.725146863685591</v>
      </c>
      <c r="AA23" s="2">
        <f t="shared" si="8"/>
        <v>7.150097909123727</v>
      </c>
      <c r="AB23" s="2">
        <f t="shared" si="8"/>
        <v>9.888073606868224</v>
      </c>
      <c r="AC23" s="2">
        <f t="shared" si="8"/>
        <v>6.388143605468251</v>
      </c>
      <c r="AD23" s="2">
        <f t="shared" si="8"/>
        <v>12.12340398628954</v>
      </c>
      <c r="AE23" s="2">
        <f t="shared" si="8"/>
        <v>13.988128252406666</v>
      </c>
      <c r="AF23" s="2">
        <f t="shared" si="8"/>
        <v>21.831265507308625</v>
      </c>
      <c r="AG23" s="2">
        <f t="shared" si="8"/>
        <v>16.096005126487338</v>
      </c>
      <c r="AH23" s="2">
        <f t="shared" si="8"/>
        <v>7.843137254901961</v>
      </c>
      <c r="AI23" s="2">
        <f t="shared" si="11"/>
        <v>0</v>
      </c>
    </row>
    <row r="24" spans="1:35" ht="13.5">
      <c r="A24" s="1" t="s">
        <v>5</v>
      </c>
      <c r="B24">
        <v>1</v>
      </c>
      <c r="C24">
        <v>1</v>
      </c>
      <c r="D24">
        <v>0</v>
      </c>
      <c r="E24">
        <v>3</v>
      </c>
      <c r="F24">
        <v>2</v>
      </c>
      <c r="G24">
        <v>2</v>
      </c>
      <c r="H24">
        <v>5</v>
      </c>
      <c r="I24">
        <v>2</v>
      </c>
      <c r="J24">
        <v>2</v>
      </c>
      <c r="K24">
        <v>4</v>
      </c>
      <c r="M24" s="1" t="s">
        <v>5</v>
      </c>
      <c r="N24" s="2">
        <f t="shared" si="9"/>
        <v>10.950503723171266</v>
      </c>
      <c r="O24" s="2">
        <f t="shared" si="9"/>
        <v>10.499790004199916</v>
      </c>
      <c r="P24" s="2">
        <f t="shared" si="9"/>
        <v>0</v>
      </c>
      <c r="Q24" s="2">
        <f t="shared" si="9"/>
        <v>28.74664622460713</v>
      </c>
      <c r="R24" s="2">
        <f t="shared" si="9"/>
        <v>18.088088993397847</v>
      </c>
      <c r="S24" s="2">
        <f t="shared" si="9"/>
        <v>17.205781142463866</v>
      </c>
      <c r="T24" s="2">
        <f t="shared" si="9"/>
        <v>41.26433935792688</v>
      </c>
      <c r="U24" s="2">
        <f t="shared" si="9"/>
        <v>15.686274509803923</v>
      </c>
      <c r="V24" s="2">
        <f t="shared" si="9"/>
        <v>14.958863126402393</v>
      </c>
      <c r="W24" s="2">
        <f t="shared" si="9"/>
        <v>28.76042565429968</v>
      </c>
      <c r="Y24" s="1" t="s">
        <v>5</v>
      </c>
      <c r="Z24" s="2">
        <f t="shared" si="10"/>
        <v>10.725146863685591</v>
      </c>
      <c r="AA24" s="2">
        <f t="shared" si="8"/>
        <v>7.150097909123727</v>
      </c>
      <c r="AB24" s="2">
        <f t="shared" si="8"/>
        <v>13.082145409602347</v>
      </c>
      <c r="AC24" s="2">
        <f t="shared" si="8"/>
        <v>15.61157840600166</v>
      </c>
      <c r="AD24" s="2">
        <f t="shared" si="8"/>
        <v>21.346838786822946</v>
      </c>
      <c r="AE24" s="2">
        <f t="shared" si="8"/>
        <v>25.519403164596195</v>
      </c>
      <c r="AF24" s="2">
        <f t="shared" si="8"/>
        <v>24.718798336731556</v>
      </c>
      <c r="AG24" s="2">
        <f t="shared" si="8"/>
        <v>23.969825664711067</v>
      </c>
      <c r="AH24" s="2">
        <f t="shared" si="8"/>
        <v>19.801854430168664</v>
      </c>
      <c r="AI24" s="2">
        <f t="shared" si="11"/>
        <v>21.859644390351036</v>
      </c>
    </row>
    <row r="25" spans="1:35" ht="13.5">
      <c r="A25" s="1" t="s">
        <v>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M25" s="1" t="s">
        <v>6</v>
      </c>
      <c r="N25" s="2">
        <f t="shared" si="9"/>
        <v>0</v>
      </c>
      <c r="O25" s="2">
        <f t="shared" si="9"/>
        <v>0</v>
      </c>
      <c r="P25" s="2">
        <f t="shared" si="9"/>
        <v>0</v>
      </c>
      <c r="Q25" s="2">
        <f t="shared" si="9"/>
        <v>0</v>
      </c>
      <c r="R25" s="2">
        <f t="shared" si="9"/>
        <v>0</v>
      </c>
      <c r="S25" s="2">
        <f t="shared" si="9"/>
        <v>0</v>
      </c>
      <c r="T25" s="2">
        <f t="shared" si="9"/>
        <v>0</v>
      </c>
      <c r="U25" s="2">
        <f t="shared" si="9"/>
        <v>0</v>
      </c>
      <c r="V25" s="2">
        <f t="shared" si="9"/>
        <v>7.479431563201197</v>
      </c>
      <c r="W25" s="2">
        <f t="shared" si="9"/>
        <v>0</v>
      </c>
      <c r="Y25" s="1" t="s">
        <v>6</v>
      </c>
      <c r="Z25" s="2">
        <f t="shared" si="10"/>
        <v>0</v>
      </c>
      <c r="AA25" s="2">
        <f t="shared" si="8"/>
        <v>0</v>
      </c>
      <c r="AB25" s="2">
        <f t="shared" si="8"/>
        <v>0</v>
      </c>
      <c r="AC25" s="2">
        <f t="shared" si="8"/>
        <v>0</v>
      </c>
      <c r="AD25" s="2">
        <f t="shared" si="8"/>
        <v>0</v>
      </c>
      <c r="AE25" s="2">
        <f t="shared" si="8"/>
        <v>0</v>
      </c>
      <c r="AF25" s="2">
        <f t="shared" si="8"/>
        <v>0</v>
      </c>
      <c r="AG25" s="2">
        <f t="shared" si="8"/>
        <v>2.4931438544003988</v>
      </c>
      <c r="AH25" s="2">
        <f t="shared" si="8"/>
        <v>2.4931438544003988</v>
      </c>
      <c r="AI25" s="2">
        <f t="shared" si="11"/>
        <v>3.7397157816005984</v>
      </c>
    </row>
    <row r="26" spans="1:35" ht="13.5">
      <c r="A26" s="1" t="s">
        <v>7</v>
      </c>
      <c r="B26">
        <v>4</v>
      </c>
      <c r="C26">
        <v>5</v>
      </c>
      <c r="D26">
        <v>4</v>
      </c>
      <c r="E26">
        <v>7</v>
      </c>
      <c r="F26">
        <v>10</v>
      </c>
      <c r="G26">
        <v>8</v>
      </c>
      <c r="H26">
        <v>14</v>
      </c>
      <c r="I26">
        <v>14</v>
      </c>
      <c r="J26">
        <v>12</v>
      </c>
      <c r="K26">
        <v>11</v>
      </c>
      <c r="M26" t="s">
        <v>13</v>
      </c>
      <c r="N26" s="2">
        <f t="shared" si="9"/>
        <v>43.802014892685065</v>
      </c>
      <c r="O26" s="2">
        <f t="shared" si="9"/>
        <v>52.49895002099958</v>
      </c>
      <c r="P26" s="2">
        <f t="shared" si="9"/>
        <v>40.17677782241864</v>
      </c>
      <c r="Q26" s="2">
        <f t="shared" si="9"/>
        <v>67.07550785741664</v>
      </c>
      <c r="R26" s="2">
        <f t="shared" si="9"/>
        <v>90.44044496698923</v>
      </c>
      <c r="S26" s="2">
        <f t="shared" si="9"/>
        <v>68.82312456985547</v>
      </c>
      <c r="T26" s="2">
        <f t="shared" si="9"/>
        <v>115.54015020219525</v>
      </c>
      <c r="U26" s="2">
        <f t="shared" si="9"/>
        <v>109.80392156862744</v>
      </c>
      <c r="V26" s="2">
        <f t="shared" si="9"/>
        <v>89.75317875841436</v>
      </c>
      <c r="W26" s="2">
        <f t="shared" si="9"/>
        <v>79.09117054932413</v>
      </c>
      <c r="Y26" t="s">
        <v>13</v>
      </c>
      <c r="Z26" s="2">
        <f t="shared" si="10"/>
        <v>48.150482456842326</v>
      </c>
      <c r="AA26" s="2">
        <f t="shared" si="8"/>
        <v>45.492580912034434</v>
      </c>
      <c r="AB26" s="2">
        <f t="shared" si="8"/>
        <v>53.25041190027829</v>
      </c>
      <c r="AC26" s="2">
        <f t="shared" si="8"/>
        <v>65.89757688227483</v>
      </c>
      <c r="AD26" s="2">
        <f t="shared" si="8"/>
        <v>75.44635913142044</v>
      </c>
      <c r="AE26" s="2">
        <f t="shared" si="8"/>
        <v>91.60123991301332</v>
      </c>
      <c r="AF26" s="2">
        <f t="shared" si="8"/>
        <v>98.05573211355939</v>
      </c>
      <c r="AG26" s="2">
        <f t="shared" si="8"/>
        <v>105.03241684307902</v>
      </c>
      <c r="AH26" s="2">
        <f t="shared" si="8"/>
        <v>92.88275695878865</v>
      </c>
      <c r="AI26" s="2">
        <f t="shared" si="11"/>
        <v>84.42217465386925</v>
      </c>
    </row>
    <row r="27" spans="2:23" ht="12.75">
      <c r="B27">
        <f>'[5]Census_Pop_Ests'!B4</f>
        <v>9132</v>
      </c>
      <c r="C27">
        <f>'[5]Census_Pop_Ests'!C4</f>
        <v>9524</v>
      </c>
      <c r="D27">
        <f>'[5]Census_Pop_Ests'!D4</f>
        <v>9956</v>
      </c>
      <c r="E27">
        <f>'[5]Census_Pop_Ests'!E4</f>
        <v>10436</v>
      </c>
      <c r="F27">
        <f>'[5]Census_Pop_Ests'!F4</f>
        <v>11057</v>
      </c>
      <c r="G27">
        <f>'[5]Census_Pop_Ests'!G4</f>
        <v>11624</v>
      </c>
      <c r="H27">
        <f>'[5]Census_Pop_Ests'!H4</f>
        <v>12117</v>
      </c>
      <c r="I27">
        <f>'[5]Census_Pop_Ests'!I4</f>
        <v>12750</v>
      </c>
      <c r="J27">
        <f>'[5]Census_Pop_Ests'!J4</f>
        <v>13370</v>
      </c>
      <c r="K27">
        <f>'[5]Census_Pop_Ests'!K4</f>
        <v>13908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35" ht="13.5">
      <c r="A28" s="1" t="s">
        <v>14</v>
      </c>
      <c r="M28" t="s">
        <v>15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15</v>
      </c>
      <c r="Z28" s="2">
        <f>N28</f>
        <v>1990</v>
      </c>
      <c r="AA28" s="2">
        <f aca="true" t="shared" si="12" ref="AA28:AH35">(N28+O28+P28)/3</f>
        <v>1991</v>
      </c>
      <c r="AB28" s="2">
        <f t="shared" si="12"/>
        <v>1992</v>
      </c>
      <c r="AC28" s="2">
        <f t="shared" si="12"/>
        <v>1993</v>
      </c>
      <c r="AD28" s="2">
        <f t="shared" si="12"/>
        <v>1994</v>
      </c>
      <c r="AE28" s="2">
        <f t="shared" si="12"/>
        <v>1995</v>
      </c>
      <c r="AF28" s="2">
        <f t="shared" si="12"/>
        <v>1996</v>
      </c>
      <c r="AG28" s="2">
        <f t="shared" si="12"/>
        <v>1997</v>
      </c>
      <c r="AH28" s="2">
        <f t="shared" si="12"/>
        <v>1998</v>
      </c>
      <c r="AI28" s="2">
        <f>W28</f>
        <v>1999</v>
      </c>
    </row>
    <row r="29" spans="1:35" ht="13.5">
      <c r="A29" s="1" t="s">
        <v>1</v>
      </c>
      <c r="B29">
        <v>0</v>
      </c>
      <c r="C29">
        <v>0</v>
      </c>
      <c r="D29">
        <v>0</v>
      </c>
      <c r="E29">
        <v>1</v>
      </c>
      <c r="F29">
        <v>1</v>
      </c>
      <c r="G29">
        <v>1</v>
      </c>
      <c r="H29">
        <v>0</v>
      </c>
      <c r="I29">
        <v>0</v>
      </c>
      <c r="J29">
        <v>0</v>
      </c>
      <c r="K29">
        <v>0</v>
      </c>
      <c r="M29" s="1" t="s">
        <v>1</v>
      </c>
      <c r="N29" s="2">
        <f aca="true" t="shared" si="13" ref="N29:W35">(B29/B$36)*100000</f>
        <v>0</v>
      </c>
      <c r="O29" s="2">
        <f t="shared" si="13"/>
        <v>0</v>
      </c>
      <c r="P29" s="2">
        <f t="shared" si="13"/>
        <v>0</v>
      </c>
      <c r="Q29" s="2">
        <f t="shared" si="13"/>
        <v>60.06006006006006</v>
      </c>
      <c r="R29" s="2">
        <f t="shared" si="13"/>
        <v>57.57052389176742</v>
      </c>
      <c r="S29" s="2">
        <f t="shared" si="13"/>
        <v>55.4016620498615</v>
      </c>
      <c r="T29" s="2">
        <f t="shared" si="13"/>
        <v>0</v>
      </c>
      <c r="U29" s="2">
        <f t="shared" si="13"/>
        <v>0</v>
      </c>
      <c r="V29" s="2">
        <f t="shared" si="13"/>
        <v>0</v>
      </c>
      <c r="W29" s="2">
        <f t="shared" si="13"/>
        <v>0</v>
      </c>
      <c r="Y29" s="1" t="s">
        <v>1</v>
      </c>
      <c r="Z29" s="2">
        <f aca="true" t="shared" si="14" ref="Z29:Z35">(N29+O29)/2</f>
        <v>0</v>
      </c>
      <c r="AA29" s="2">
        <f t="shared" si="12"/>
        <v>0</v>
      </c>
      <c r="AB29" s="2">
        <f t="shared" si="12"/>
        <v>20.02002002002002</v>
      </c>
      <c r="AC29" s="2">
        <f t="shared" si="12"/>
        <v>39.21019465060916</v>
      </c>
      <c r="AD29" s="2">
        <f t="shared" si="12"/>
        <v>57.67741533389633</v>
      </c>
      <c r="AE29" s="2">
        <f t="shared" si="12"/>
        <v>37.65739531387631</v>
      </c>
      <c r="AF29" s="2">
        <f t="shared" si="12"/>
        <v>18.467220683287167</v>
      </c>
      <c r="AG29" s="2">
        <f t="shared" si="12"/>
        <v>0</v>
      </c>
      <c r="AH29" s="2">
        <f t="shared" si="12"/>
        <v>0</v>
      </c>
      <c r="AI29" s="2">
        <f aca="true" t="shared" si="15" ref="AI29:AI35">(V29+W29)/2</f>
        <v>0</v>
      </c>
    </row>
    <row r="30" spans="1:35" ht="13.5">
      <c r="A30" s="1" t="s">
        <v>2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  <c r="M30" s="1" t="s">
        <v>2</v>
      </c>
      <c r="N30" s="2">
        <f t="shared" si="13"/>
        <v>0</v>
      </c>
      <c r="O30" s="2">
        <f t="shared" si="13"/>
        <v>0</v>
      </c>
      <c r="P30" s="2">
        <f t="shared" si="13"/>
        <v>62.85355122564425</v>
      </c>
      <c r="Q30" s="2">
        <f t="shared" si="13"/>
        <v>0</v>
      </c>
      <c r="R30" s="2">
        <f t="shared" si="13"/>
        <v>0</v>
      </c>
      <c r="S30" s="2">
        <f t="shared" si="13"/>
        <v>0</v>
      </c>
      <c r="T30" s="2">
        <f t="shared" si="13"/>
        <v>0</v>
      </c>
      <c r="U30" s="2">
        <f t="shared" si="13"/>
        <v>51.975051975051976</v>
      </c>
      <c r="V30" s="2">
        <f t="shared" si="13"/>
        <v>0</v>
      </c>
      <c r="W30" s="2">
        <f t="shared" si="13"/>
        <v>0</v>
      </c>
      <c r="Y30" s="1" t="s">
        <v>2</v>
      </c>
      <c r="Z30" s="2">
        <f t="shared" si="14"/>
        <v>0</v>
      </c>
      <c r="AA30" s="2">
        <f t="shared" si="12"/>
        <v>20.95118374188142</v>
      </c>
      <c r="AB30" s="2">
        <f t="shared" si="12"/>
        <v>20.95118374188142</v>
      </c>
      <c r="AC30" s="2">
        <f t="shared" si="12"/>
        <v>20.95118374188142</v>
      </c>
      <c r="AD30" s="2">
        <f t="shared" si="12"/>
        <v>0</v>
      </c>
      <c r="AE30" s="2">
        <f t="shared" si="12"/>
        <v>0</v>
      </c>
      <c r="AF30" s="2">
        <f t="shared" si="12"/>
        <v>17.325017325017324</v>
      </c>
      <c r="AG30" s="2">
        <f t="shared" si="12"/>
        <v>17.325017325017324</v>
      </c>
      <c r="AH30" s="2">
        <f t="shared" si="12"/>
        <v>17.325017325017324</v>
      </c>
      <c r="AI30" s="2">
        <f t="shared" si="15"/>
        <v>0</v>
      </c>
    </row>
    <row r="31" spans="1:35" ht="13.5">
      <c r="A31" s="1" t="s">
        <v>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M31" s="1" t="s">
        <v>3</v>
      </c>
      <c r="N31" s="2">
        <f t="shared" si="13"/>
        <v>0</v>
      </c>
      <c r="O31" s="2">
        <f t="shared" si="13"/>
        <v>0</v>
      </c>
      <c r="P31" s="2">
        <f t="shared" si="13"/>
        <v>0</v>
      </c>
      <c r="Q31" s="2">
        <f t="shared" si="13"/>
        <v>0</v>
      </c>
      <c r="R31" s="2">
        <f t="shared" si="13"/>
        <v>0</v>
      </c>
      <c r="S31" s="2">
        <f t="shared" si="13"/>
        <v>0</v>
      </c>
      <c r="T31" s="2">
        <f t="shared" si="13"/>
        <v>0</v>
      </c>
      <c r="U31" s="2">
        <f t="shared" si="13"/>
        <v>0</v>
      </c>
      <c r="V31" s="2">
        <f t="shared" si="13"/>
        <v>0</v>
      </c>
      <c r="W31" s="2">
        <f t="shared" si="13"/>
        <v>0</v>
      </c>
      <c r="Y31" s="1" t="s">
        <v>3</v>
      </c>
      <c r="Z31" s="2">
        <f t="shared" si="14"/>
        <v>0</v>
      </c>
      <c r="AA31" s="2">
        <f t="shared" si="12"/>
        <v>0</v>
      </c>
      <c r="AB31" s="2">
        <f t="shared" si="12"/>
        <v>0</v>
      </c>
      <c r="AC31" s="2">
        <f t="shared" si="12"/>
        <v>0</v>
      </c>
      <c r="AD31" s="2">
        <f t="shared" si="12"/>
        <v>0</v>
      </c>
      <c r="AE31" s="2">
        <f t="shared" si="12"/>
        <v>0</v>
      </c>
      <c r="AF31" s="2">
        <f t="shared" si="12"/>
        <v>0</v>
      </c>
      <c r="AG31" s="2">
        <f t="shared" si="12"/>
        <v>0</v>
      </c>
      <c r="AH31" s="2">
        <f t="shared" si="12"/>
        <v>0</v>
      </c>
      <c r="AI31" s="2">
        <f t="shared" si="15"/>
        <v>0</v>
      </c>
    </row>
    <row r="32" spans="1:35" ht="13.5">
      <c r="A32" s="1" t="s">
        <v>4</v>
      </c>
      <c r="B32">
        <v>0</v>
      </c>
      <c r="C32">
        <v>1</v>
      </c>
      <c r="D32">
        <v>0</v>
      </c>
      <c r="E32">
        <v>0</v>
      </c>
      <c r="F32">
        <v>2</v>
      </c>
      <c r="G32">
        <v>0</v>
      </c>
      <c r="H32">
        <v>0</v>
      </c>
      <c r="I32">
        <v>0</v>
      </c>
      <c r="J32">
        <v>0</v>
      </c>
      <c r="K32">
        <v>1</v>
      </c>
      <c r="M32" s="1" t="s">
        <v>4</v>
      </c>
      <c r="N32" s="2">
        <f t="shared" si="13"/>
        <v>0</v>
      </c>
      <c r="O32" s="2">
        <f t="shared" si="13"/>
        <v>66.13756613756614</v>
      </c>
      <c r="P32" s="2">
        <f t="shared" si="13"/>
        <v>0</v>
      </c>
      <c r="Q32" s="2">
        <f t="shared" si="13"/>
        <v>0</v>
      </c>
      <c r="R32" s="2">
        <f t="shared" si="13"/>
        <v>115.14104778353484</v>
      </c>
      <c r="S32" s="2">
        <f t="shared" si="13"/>
        <v>0</v>
      </c>
      <c r="T32" s="2">
        <f t="shared" si="13"/>
        <v>0</v>
      </c>
      <c r="U32" s="2">
        <f t="shared" si="13"/>
        <v>0</v>
      </c>
      <c r="V32" s="2">
        <f t="shared" si="13"/>
        <v>0</v>
      </c>
      <c r="W32" s="2">
        <f t="shared" si="13"/>
        <v>49.23682914820286</v>
      </c>
      <c r="Y32" s="1" t="s">
        <v>4</v>
      </c>
      <c r="Z32" s="2">
        <f t="shared" si="14"/>
        <v>33.06878306878307</v>
      </c>
      <c r="AA32" s="2">
        <f t="shared" si="12"/>
        <v>22.045855379188712</v>
      </c>
      <c r="AB32" s="2">
        <f t="shared" si="12"/>
        <v>22.045855379188712</v>
      </c>
      <c r="AC32" s="2">
        <f t="shared" si="12"/>
        <v>38.38034926117828</v>
      </c>
      <c r="AD32" s="2">
        <f t="shared" si="12"/>
        <v>38.38034926117828</v>
      </c>
      <c r="AE32" s="2">
        <f t="shared" si="12"/>
        <v>38.38034926117828</v>
      </c>
      <c r="AF32" s="2">
        <f t="shared" si="12"/>
        <v>0</v>
      </c>
      <c r="AG32" s="2">
        <f t="shared" si="12"/>
        <v>0</v>
      </c>
      <c r="AH32" s="2">
        <f t="shared" si="12"/>
        <v>16.412276382734287</v>
      </c>
      <c r="AI32" s="2">
        <f t="shared" si="15"/>
        <v>24.61841457410143</v>
      </c>
    </row>
    <row r="33" spans="1:35" ht="13.5">
      <c r="A33" s="1" t="s">
        <v>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M33" s="1" t="s">
        <v>5</v>
      </c>
      <c r="N33" s="2">
        <f t="shared" si="13"/>
        <v>0</v>
      </c>
      <c r="O33" s="2">
        <f t="shared" si="13"/>
        <v>0</v>
      </c>
      <c r="P33" s="2">
        <f t="shared" si="13"/>
        <v>0</v>
      </c>
      <c r="Q33" s="2">
        <f t="shared" si="13"/>
        <v>0</v>
      </c>
      <c r="R33" s="2">
        <f t="shared" si="13"/>
        <v>0</v>
      </c>
      <c r="S33" s="2">
        <f t="shared" si="13"/>
        <v>0</v>
      </c>
      <c r="T33" s="2">
        <f t="shared" si="13"/>
        <v>0</v>
      </c>
      <c r="U33" s="2">
        <f t="shared" si="13"/>
        <v>0</v>
      </c>
      <c r="V33" s="2">
        <f t="shared" si="13"/>
        <v>0</v>
      </c>
      <c r="W33" s="2">
        <f t="shared" si="13"/>
        <v>0</v>
      </c>
      <c r="Y33" s="1" t="s">
        <v>5</v>
      </c>
      <c r="Z33" s="2">
        <f t="shared" si="14"/>
        <v>0</v>
      </c>
      <c r="AA33" s="2">
        <f t="shared" si="12"/>
        <v>0</v>
      </c>
      <c r="AB33" s="2">
        <f t="shared" si="12"/>
        <v>0</v>
      </c>
      <c r="AC33" s="2">
        <f t="shared" si="12"/>
        <v>0</v>
      </c>
      <c r="AD33" s="2">
        <f t="shared" si="12"/>
        <v>0</v>
      </c>
      <c r="AE33" s="2">
        <f t="shared" si="12"/>
        <v>0</v>
      </c>
      <c r="AF33" s="2">
        <f t="shared" si="12"/>
        <v>0</v>
      </c>
      <c r="AG33" s="2">
        <f t="shared" si="12"/>
        <v>0</v>
      </c>
      <c r="AH33" s="2">
        <f t="shared" si="12"/>
        <v>0</v>
      </c>
      <c r="AI33" s="2">
        <f t="shared" si="15"/>
        <v>0</v>
      </c>
    </row>
    <row r="34" spans="1:35" ht="13.5">
      <c r="A34" s="1" t="s">
        <v>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M34" s="1" t="s">
        <v>6</v>
      </c>
      <c r="N34" s="2">
        <f t="shared" si="13"/>
        <v>0</v>
      </c>
      <c r="O34" s="2">
        <f t="shared" si="13"/>
        <v>0</v>
      </c>
      <c r="P34" s="2">
        <f t="shared" si="13"/>
        <v>0</v>
      </c>
      <c r="Q34" s="2">
        <f t="shared" si="13"/>
        <v>0</v>
      </c>
      <c r="R34" s="2">
        <f t="shared" si="13"/>
        <v>0</v>
      </c>
      <c r="S34" s="2">
        <f t="shared" si="13"/>
        <v>0</v>
      </c>
      <c r="T34" s="2">
        <f t="shared" si="13"/>
        <v>0</v>
      </c>
      <c r="U34" s="2">
        <f t="shared" si="13"/>
        <v>51.975051975051976</v>
      </c>
      <c r="V34" s="2">
        <f t="shared" si="13"/>
        <v>0</v>
      </c>
      <c r="W34" s="2">
        <f t="shared" si="13"/>
        <v>0</v>
      </c>
      <c r="Y34" s="1" t="s">
        <v>6</v>
      </c>
      <c r="Z34" s="2">
        <f t="shared" si="14"/>
        <v>0</v>
      </c>
      <c r="AA34" s="2">
        <f t="shared" si="12"/>
        <v>0</v>
      </c>
      <c r="AB34" s="2">
        <f t="shared" si="12"/>
        <v>0</v>
      </c>
      <c r="AC34" s="2">
        <f t="shared" si="12"/>
        <v>0</v>
      </c>
      <c r="AD34" s="2">
        <f t="shared" si="12"/>
        <v>0</v>
      </c>
      <c r="AE34" s="2">
        <f t="shared" si="12"/>
        <v>0</v>
      </c>
      <c r="AF34" s="2">
        <f t="shared" si="12"/>
        <v>17.325017325017324</v>
      </c>
      <c r="AG34" s="2">
        <f t="shared" si="12"/>
        <v>17.325017325017324</v>
      </c>
      <c r="AH34" s="2">
        <f t="shared" si="12"/>
        <v>17.325017325017324</v>
      </c>
      <c r="AI34" s="2">
        <f t="shared" si="15"/>
        <v>0</v>
      </c>
    </row>
    <row r="35" spans="1:35" ht="13.5">
      <c r="A35" s="1" t="s">
        <v>7</v>
      </c>
      <c r="B35">
        <v>0</v>
      </c>
      <c r="C35">
        <v>1</v>
      </c>
      <c r="D35">
        <v>1</v>
      </c>
      <c r="E35">
        <v>1</v>
      </c>
      <c r="F35">
        <v>3</v>
      </c>
      <c r="G35">
        <v>1</v>
      </c>
      <c r="H35">
        <v>0</v>
      </c>
      <c r="I35">
        <v>2</v>
      </c>
      <c r="J35">
        <v>0</v>
      </c>
      <c r="K35">
        <v>1</v>
      </c>
      <c r="M35" t="s">
        <v>16</v>
      </c>
      <c r="N35" s="2">
        <f t="shared" si="13"/>
        <v>0</v>
      </c>
      <c r="O35" s="2">
        <f>(C35/C$36)*100000</f>
        <v>66.13756613756614</v>
      </c>
      <c r="P35" s="2">
        <f>(D35/D$36)*100000</f>
        <v>62.85355122564425</v>
      </c>
      <c r="Q35" s="2">
        <f>(E35/E$36)*100000</f>
        <v>60.06006006006006</v>
      </c>
      <c r="R35" s="2">
        <f>(F35/F$36)*100000</f>
        <v>172.71157167530222</v>
      </c>
      <c r="S35" s="2">
        <f>(G35/G$36)*100000</f>
        <v>55.4016620498615</v>
      </c>
      <c r="T35" s="2">
        <f t="shared" si="13"/>
        <v>0</v>
      </c>
      <c r="U35" s="2">
        <f>(I35/I$36)*100000</f>
        <v>103.95010395010395</v>
      </c>
      <c r="V35" s="2">
        <f t="shared" si="13"/>
        <v>0</v>
      </c>
      <c r="W35" s="2">
        <f>(K35/K$36)*100000</f>
        <v>49.23682914820286</v>
      </c>
      <c r="Y35" t="s">
        <v>16</v>
      </c>
      <c r="Z35" s="2">
        <f t="shared" si="14"/>
        <v>33.06878306878307</v>
      </c>
      <c r="AA35" s="2">
        <f t="shared" si="12"/>
        <v>42.997039121070124</v>
      </c>
      <c r="AB35" s="2">
        <f t="shared" si="12"/>
        <v>63.01705914109015</v>
      </c>
      <c r="AC35" s="2">
        <f t="shared" si="12"/>
        <v>98.54172765366884</v>
      </c>
      <c r="AD35" s="2">
        <f t="shared" si="12"/>
        <v>96.0577645950746</v>
      </c>
      <c r="AE35" s="2">
        <f t="shared" si="12"/>
        <v>76.03774457505457</v>
      </c>
      <c r="AF35" s="2">
        <f t="shared" si="12"/>
        <v>53.117255333321815</v>
      </c>
      <c r="AG35" s="2">
        <f t="shared" si="12"/>
        <v>34.65003465003465</v>
      </c>
      <c r="AH35" s="2">
        <f t="shared" si="12"/>
        <v>51.06231103276894</v>
      </c>
      <c r="AI35" s="2">
        <f t="shared" si="15"/>
        <v>24.61841457410143</v>
      </c>
    </row>
    <row r="36" spans="2:23" ht="12.75">
      <c r="B36">
        <f>'[5]Census_Pop_Ests'!B5</f>
        <v>1431</v>
      </c>
      <c r="C36">
        <f>'[5]Census_Pop_Ests'!C5</f>
        <v>1512</v>
      </c>
      <c r="D36">
        <f>'[5]Census_Pop_Ests'!D5</f>
        <v>1591</v>
      </c>
      <c r="E36">
        <f>'[5]Census_Pop_Ests'!E5</f>
        <v>1665</v>
      </c>
      <c r="F36">
        <f>'[5]Census_Pop_Ests'!F5</f>
        <v>1737</v>
      </c>
      <c r="G36">
        <f>'[5]Census_Pop_Ests'!G5</f>
        <v>1805</v>
      </c>
      <c r="H36">
        <f>'[5]Census_Pop_Ests'!H5</f>
        <v>1875</v>
      </c>
      <c r="I36">
        <f>'[5]Census_Pop_Ests'!I5</f>
        <v>1924</v>
      </c>
      <c r="J36">
        <f>'[5]Census_Pop_Ests'!J5</f>
        <v>1979</v>
      </c>
      <c r="K36">
        <f>'[5]Census_Pop_Ests'!K5</f>
        <v>2031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5:35" ht="13.5">
      <c r="Y37" s="1" t="s">
        <v>20</v>
      </c>
      <c r="Z37" s="2">
        <f>N37</f>
        <v>0</v>
      </c>
      <c r="AA37" s="2">
        <f aca="true" t="shared" si="16" ref="AA37:AH37">(N37+O37+P37)/3</f>
        <v>0</v>
      </c>
      <c r="AB37" s="2">
        <f t="shared" si="16"/>
        <v>0</v>
      </c>
      <c r="AC37" s="2">
        <f t="shared" si="16"/>
        <v>0</v>
      </c>
      <c r="AD37" s="2">
        <f t="shared" si="16"/>
        <v>0</v>
      </c>
      <c r="AE37" s="2">
        <f t="shared" si="16"/>
        <v>0</v>
      </c>
      <c r="AF37" s="2">
        <f t="shared" si="16"/>
        <v>0</v>
      </c>
      <c r="AG37" s="2">
        <f t="shared" si="16"/>
        <v>0</v>
      </c>
      <c r="AH37" s="2">
        <f t="shared" si="16"/>
        <v>0</v>
      </c>
      <c r="AI37" s="2">
        <f>W37</f>
        <v>0</v>
      </c>
    </row>
    <row r="38" spans="1:35" ht="13.5">
      <c r="A38" s="1" t="s">
        <v>17</v>
      </c>
      <c r="Y38" s="1" t="s">
        <v>1</v>
      </c>
      <c r="Z38" s="2">
        <f>Z11/Z2</f>
        <v>9.338564478879563</v>
      </c>
      <c r="AA38" s="2">
        <f aca="true" t="shared" si="17" ref="AA38:AI38">AA11/AA2</f>
        <v>11.918489381173085</v>
      </c>
      <c r="AB38" s="2">
        <f t="shared" si="17"/>
        <v>9.908968087055008</v>
      </c>
      <c r="AC38" s="2">
        <f t="shared" si="17"/>
        <v>10.733956835511105</v>
      </c>
      <c r="AD38" s="2">
        <f t="shared" si="17"/>
        <v>10.494173200167069</v>
      </c>
      <c r="AE38" s="2">
        <f t="shared" si="17"/>
        <v>11.26759319827167</v>
      </c>
      <c r="AF38" s="2">
        <f t="shared" si="17"/>
        <v>11.475874004205378</v>
      </c>
      <c r="AG38" s="2">
        <f t="shared" si="17"/>
        <v>9.651629805593814</v>
      </c>
      <c r="AH38" s="2">
        <f t="shared" si="17"/>
        <v>12.0448817462434</v>
      </c>
      <c r="AI38" s="2">
        <f t="shared" si="17"/>
        <v>12.827046393029049</v>
      </c>
    </row>
    <row r="39" spans="25:35" ht="13.5">
      <c r="Y39" s="1" t="s">
        <v>2</v>
      </c>
      <c r="Z39" s="2">
        <f aca="true" t="shared" si="18" ref="Z39:AI44">Z12/Z3</f>
        <v>12.769227610515149</v>
      </c>
      <c r="AA39" s="2">
        <f t="shared" si="18"/>
        <v>10.974210344843804</v>
      </c>
      <c r="AB39" s="2">
        <f t="shared" si="18"/>
        <v>8.526757894194784</v>
      </c>
      <c r="AC39" s="2">
        <f t="shared" si="18"/>
        <v>10.721379618385424</v>
      </c>
      <c r="AD39" s="2">
        <f t="shared" si="18"/>
        <v>12.033782210480734</v>
      </c>
      <c r="AE39" s="2">
        <f t="shared" si="18"/>
        <v>13.115645698269423</v>
      </c>
      <c r="AF39" s="2">
        <f t="shared" si="18"/>
        <v>11.381939145925626</v>
      </c>
      <c r="AG39" s="2">
        <f t="shared" si="18"/>
        <v>15.243830902928396</v>
      </c>
      <c r="AH39" s="2">
        <f t="shared" si="18"/>
        <v>16.26133083554772</v>
      </c>
      <c r="AI39" s="2">
        <f t="shared" si="18"/>
        <v>22.629798863855267</v>
      </c>
    </row>
    <row r="40" spans="25:35" ht="13.5">
      <c r="Y40" s="1" t="s">
        <v>3</v>
      </c>
      <c r="Z40" s="2">
        <f t="shared" si="18"/>
        <v>32.89031984633965</v>
      </c>
      <c r="AA40" s="2">
        <f t="shared" si="18"/>
        <v>33.963303914654645</v>
      </c>
      <c r="AB40" s="2">
        <f t="shared" si="18"/>
        <v>56.21127197830977</v>
      </c>
      <c r="AC40" s="2">
        <f t="shared" si="18"/>
        <v>71.83151550420152</v>
      </c>
      <c r="AD40" s="2">
        <f t="shared" si="18"/>
        <v>79.07892989271105</v>
      </c>
      <c r="AE40" s="2">
        <f t="shared" si="18"/>
        <v>47.42327529804178</v>
      </c>
      <c r="AF40" s="2">
        <f t="shared" si="18"/>
        <v>43.84805534764319</v>
      </c>
      <c r="AG40" s="2">
        <f t="shared" si="18"/>
        <v>25.627143977466638</v>
      </c>
      <c r="AH40" s="2">
        <f t="shared" si="18"/>
        <v>20.72585536681633</v>
      </c>
      <c r="AI40" s="2">
        <f t="shared" si="18"/>
        <v>18.103130192934053</v>
      </c>
    </row>
    <row r="41" spans="25:35" ht="13.5">
      <c r="Y41" s="1" t="s">
        <v>4</v>
      </c>
      <c r="Z41" s="2">
        <f t="shared" si="18"/>
        <v>12.630574460722851</v>
      </c>
      <c r="AA41" s="2">
        <f t="shared" si="18"/>
        <v>18.508649498236515</v>
      </c>
      <c r="AB41" s="2">
        <f t="shared" si="18"/>
        <v>21.70004416157293</v>
      </c>
      <c r="AC41" s="2">
        <f t="shared" si="18"/>
        <v>23.08347311321524</v>
      </c>
      <c r="AD41" s="2">
        <f t="shared" si="18"/>
        <v>18.611861482369296</v>
      </c>
      <c r="AE41" s="2">
        <f t="shared" si="18"/>
        <v>17.47484453159136</v>
      </c>
      <c r="AF41" s="2">
        <f t="shared" si="18"/>
        <v>15.987980359863124</v>
      </c>
      <c r="AG41" s="2">
        <f t="shared" si="18"/>
        <v>10.675226621710237</v>
      </c>
      <c r="AH41" s="2">
        <f t="shared" si="18"/>
        <v>11.490806461905382</v>
      </c>
      <c r="AI41" s="2">
        <f t="shared" si="18"/>
        <v>10.80121836099813</v>
      </c>
    </row>
    <row r="42" spans="25:35" ht="13.5">
      <c r="Y42" s="1" t="s">
        <v>5</v>
      </c>
      <c r="Z42" s="2">
        <f t="shared" si="18"/>
        <v>11.283405957010384</v>
      </c>
      <c r="AA42" s="2">
        <f t="shared" si="18"/>
        <v>14.024762354699941</v>
      </c>
      <c r="AB42" s="2">
        <f t="shared" si="18"/>
        <v>22.298642722488356</v>
      </c>
      <c r="AC42" s="2">
        <f t="shared" si="18"/>
        <v>23.29284777131121</v>
      </c>
      <c r="AD42" s="2">
        <f t="shared" si="18"/>
        <v>27.842000520486007</v>
      </c>
      <c r="AE42" s="2">
        <f t="shared" si="18"/>
        <v>20.990428051571364</v>
      </c>
      <c r="AF42" s="2">
        <f t="shared" si="18"/>
        <v>20.262063019846774</v>
      </c>
      <c r="AG42" s="2">
        <f t="shared" si="18"/>
        <v>15.103791660281058</v>
      </c>
      <c r="AH42" s="2">
        <f t="shared" si="18"/>
        <v>15.677705413248159</v>
      </c>
      <c r="AI42" s="2">
        <f t="shared" si="18"/>
        <v>15.64380874877646</v>
      </c>
    </row>
    <row r="43" spans="25:35" ht="13.5">
      <c r="Y43" s="1" t="s">
        <v>6</v>
      </c>
      <c r="Z43" s="2" t="e">
        <f t="shared" si="18"/>
        <v>#DIV/0!</v>
      </c>
      <c r="AA43" s="2" t="e">
        <f t="shared" si="18"/>
        <v>#DIV/0!</v>
      </c>
      <c r="AB43" s="2" t="e">
        <f t="shared" si="18"/>
        <v>#DIV/0!</v>
      </c>
      <c r="AC43" s="2" t="e">
        <f t="shared" si="18"/>
        <v>#DIV/0!</v>
      </c>
      <c r="AD43" s="2" t="e">
        <f t="shared" si="18"/>
        <v>#DIV/0!</v>
      </c>
      <c r="AE43" s="2" t="e">
        <f t="shared" si="18"/>
        <v>#DIV/0!</v>
      </c>
      <c r="AF43" s="2" t="e">
        <f t="shared" si="18"/>
        <v>#DIV/0!</v>
      </c>
      <c r="AG43" s="2">
        <f t="shared" si="18"/>
        <v>0</v>
      </c>
      <c r="AH43" s="2">
        <f t="shared" si="18"/>
        <v>6.610598473469072</v>
      </c>
      <c r="AI43" s="2">
        <f t="shared" si="18"/>
        <v>6.610598473469072</v>
      </c>
    </row>
    <row r="44" spans="25:35" ht="13.5">
      <c r="Y44" s="1" t="s">
        <v>22</v>
      </c>
      <c r="Z44" s="2">
        <f t="shared" si="18"/>
        <v>13.42019343024343</v>
      </c>
      <c r="AA44" s="2">
        <f t="shared" si="18"/>
        <v>15.383618525052816</v>
      </c>
      <c r="AB44" s="2">
        <f t="shared" si="18"/>
        <v>17.251343274161734</v>
      </c>
      <c r="AC44" s="2">
        <f t="shared" si="18"/>
        <v>18.958641469877623</v>
      </c>
      <c r="AD44" s="2">
        <f t="shared" si="18"/>
        <v>19.32300722432143</v>
      </c>
      <c r="AE44" s="2">
        <f t="shared" si="18"/>
        <v>17.677744619098956</v>
      </c>
      <c r="AF44" s="2">
        <f t="shared" si="18"/>
        <v>17.04589113770223</v>
      </c>
      <c r="AG44" s="2">
        <f t="shared" si="18"/>
        <v>13.476766537567437</v>
      </c>
      <c r="AH44" s="2">
        <f t="shared" si="18"/>
        <v>14.24176527606456</v>
      </c>
      <c r="AI44" s="2">
        <f t="shared" si="18"/>
        <v>14.37672657111897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4"/>
  <sheetViews>
    <sheetView workbookViewId="0" topLeftCell="Y30">
      <selection activeCell="Y53" sqref="Y53"/>
    </sheetView>
  </sheetViews>
  <sheetFormatPr defaultColWidth="9.140625" defaultRowHeight="12.75"/>
  <cols>
    <col min="1" max="1" width="22.140625" style="0" customWidth="1"/>
    <col min="13" max="13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 t="s">
        <v>19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41</v>
      </c>
      <c r="C2">
        <v>51</v>
      </c>
      <c r="D2">
        <v>42</v>
      </c>
      <c r="E2">
        <v>56</v>
      </c>
      <c r="F2">
        <v>89</v>
      </c>
      <c r="G2">
        <v>100</v>
      </c>
      <c r="H2">
        <v>78</v>
      </c>
      <c r="I2">
        <v>105</v>
      </c>
      <c r="J2">
        <v>115</v>
      </c>
      <c r="K2">
        <v>131</v>
      </c>
      <c r="M2" s="1" t="s">
        <v>1</v>
      </c>
      <c r="N2" s="2">
        <f aca="true" t="shared" si="0" ref="N2:W8">(B2/B$9)*100000</f>
        <v>3.966871782963737</v>
      </c>
      <c r="O2" s="2">
        <f t="shared" si="0"/>
        <v>4.852401367806315</v>
      </c>
      <c r="P2" s="2">
        <f t="shared" si="0"/>
        <v>3.9352298642720482</v>
      </c>
      <c r="Q2" s="2">
        <f t="shared" si="0"/>
        <v>5.171901061532693</v>
      </c>
      <c r="R2" s="2">
        <f t="shared" si="0"/>
        <v>8.122579767840243</v>
      </c>
      <c r="S2" s="2">
        <f t="shared" si="0"/>
        <v>9.024089807741767</v>
      </c>
      <c r="T2" s="2">
        <f t="shared" si="0"/>
        <v>6.967470843814315</v>
      </c>
      <c r="U2" s="2">
        <f t="shared" si="0"/>
        <v>9.297045930063193</v>
      </c>
      <c r="V2" s="2">
        <f t="shared" si="0"/>
        <v>10.13114101314934</v>
      </c>
      <c r="W2" s="2">
        <f t="shared" si="0"/>
        <v>11.468080654748617</v>
      </c>
      <c r="Y2" s="1" t="s">
        <v>1</v>
      </c>
      <c r="Z2" s="2">
        <f aca="true" t="shared" si="1" ref="Z2:Z8">(N2+O2)/2</f>
        <v>4.409636575385026</v>
      </c>
      <c r="AA2" s="2">
        <f aca="true" t="shared" si="2" ref="AA2:AH8">(N2+O2+P2)/3</f>
        <v>4.251501005014034</v>
      </c>
      <c r="AB2" s="2">
        <f t="shared" si="2"/>
        <v>4.653177431203685</v>
      </c>
      <c r="AC2" s="2">
        <f t="shared" si="2"/>
        <v>5.743236897881661</v>
      </c>
      <c r="AD2" s="2">
        <f t="shared" si="2"/>
        <v>7.439523545704901</v>
      </c>
      <c r="AE2" s="2">
        <f t="shared" si="2"/>
        <v>8.038046806465442</v>
      </c>
      <c r="AF2" s="2">
        <f t="shared" si="2"/>
        <v>8.429535527206426</v>
      </c>
      <c r="AG2" s="2">
        <f t="shared" si="2"/>
        <v>8.798552595675616</v>
      </c>
      <c r="AH2" s="2">
        <f t="shared" si="2"/>
        <v>10.298755865987049</v>
      </c>
      <c r="AI2" s="2">
        <f aca="true" t="shared" si="3" ref="AI2:AI8">(V2+W2)/2</f>
        <v>10.799610833948979</v>
      </c>
    </row>
    <row r="3" spans="1:35" ht="13.5">
      <c r="A3" s="1" t="s">
        <v>2</v>
      </c>
      <c r="B3">
        <v>54</v>
      </c>
      <c r="C3">
        <v>78</v>
      </c>
      <c r="D3">
        <v>61</v>
      </c>
      <c r="E3">
        <v>53</v>
      </c>
      <c r="F3">
        <v>69</v>
      </c>
      <c r="G3">
        <v>50</v>
      </c>
      <c r="H3">
        <v>35</v>
      </c>
      <c r="I3">
        <v>46</v>
      </c>
      <c r="J3">
        <v>100</v>
      </c>
      <c r="K3">
        <v>64</v>
      </c>
      <c r="M3" s="1" t="s">
        <v>2</v>
      </c>
      <c r="N3" s="2">
        <f t="shared" si="0"/>
        <v>5.2246603970741905</v>
      </c>
      <c r="O3" s="2">
        <f t="shared" si="0"/>
        <v>7.421319738997893</v>
      </c>
      <c r="P3" s="2">
        <f t="shared" si="0"/>
        <v>5.715452898109403</v>
      </c>
      <c r="Q3" s="2">
        <f t="shared" si="0"/>
        <v>4.894834933236298</v>
      </c>
      <c r="R3" s="2">
        <f t="shared" si="0"/>
        <v>6.29728094360648</v>
      </c>
      <c r="S3" s="2">
        <f t="shared" si="0"/>
        <v>4.512044903870883</v>
      </c>
      <c r="T3" s="2">
        <f t="shared" si="0"/>
        <v>3.126429224788475</v>
      </c>
      <c r="U3" s="2">
        <f t="shared" si="0"/>
        <v>4.072991550313399</v>
      </c>
      <c r="V3" s="2">
        <f t="shared" si="0"/>
        <v>8.809687837521166</v>
      </c>
      <c r="W3" s="2">
        <f t="shared" si="0"/>
        <v>5.602726426747416</v>
      </c>
      <c r="Y3" s="1" t="s">
        <v>2</v>
      </c>
      <c r="Z3" s="2">
        <f t="shared" si="1"/>
        <v>6.322990068036042</v>
      </c>
      <c r="AA3" s="2">
        <f t="shared" si="2"/>
        <v>6.120477678060496</v>
      </c>
      <c r="AB3" s="2">
        <f t="shared" si="2"/>
        <v>6.010535856781199</v>
      </c>
      <c r="AC3" s="2">
        <f t="shared" si="2"/>
        <v>5.635856258317394</v>
      </c>
      <c r="AD3" s="2">
        <f t="shared" si="2"/>
        <v>5.234720260237887</v>
      </c>
      <c r="AE3" s="2">
        <f t="shared" si="2"/>
        <v>4.64525169075528</v>
      </c>
      <c r="AF3" s="2">
        <f t="shared" si="2"/>
        <v>3.903821892990919</v>
      </c>
      <c r="AG3" s="2">
        <f t="shared" si="2"/>
        <v>5.336369537541013</v>
      </c>
      <c r="AH3" s="2">
        <f t="shared" si="2"/>
        <v>6.161801938193993</v>
      </c>
      <c r="AI3" s="2">
        <f t="shared" si="3"/>
        <v>7.20620713213429</v>
      </c>
    </row>
    <row r="4" spans="1:35" ht="13.5">
      <c r="A4" s="1" t="s">
        <v>3</v>
      </c>
      <c r="B4">
        <v>20</v>
      </c>
      <c r="C4">
        <v>21</v>
      </c>
      <c r="D4">
        <v>39</v>
      </c>
      <c r="E4">
        <v>26</v>
      </c>
      <c r="F4">
        <v>21</v>
      </c>
      <c r="G4">
        <v>32</v>
      </c>
      <c r="H4">
        <v>18</v>
      </c>
      <c r="I4">
        <v>25</v>
      </c>
      <c r="J4">
        <v>55</v>
      </c>
      <c r="K4">
        <v>42</v>
      </c>
      <c r="M4" s="1" t="s">
        <v>3</v>
      </c>
      <c r="N4" s="2">
        <f t="shared" si="0"/>
        <v>1.9350594063237743</v>
      </c>
      <c r="O4" s="2">
        <f t="shared" si="0"/>
        <v>1.9980476220378947</v>
      </c>
      <c r="P4" s="2">
        <f t="shared" si="0"/>
        <v>3.6541420168240446</v>
      </c>
      <c r="Q4" s="2">
        <f t="shared" si="0"/>
        <v>2.4012397785687503</v>
      </c>
      <c r="R4" s="2">
        <f t="shared" si="0"/>
        <v>1.9165637654454504</v>
      </c>
      <c r="S4" s="2">
        <f t="shared" si="0"/>
        <v>2.8877087384773654</v>
      </c>
      <c r="T4" s="2">
        <f t="shared" si="0"/>
        <v>1.6078778870340729</v>
      </c>
      <c r="U4" s="2">
        <f t="shared" si="0"/>
        <v>2.2135823643007604</v>
      </c>
      <c r="V4" s="2">
        <f t="shared" si="0"/>
        <v>4.845328310636641</v>
      </c>
      <c r="W4" s="2">
        <f t="shared" si="0"/>
        <v>3.6767892175529915</v>
      </c>
      <c r="Y4" s="1" t="s">
        <v>3</v>
      </c>
      <c r="Z4" s="2">
        <f t="shared" si="1"/>
        <v>1.9665535141808346</v>
      </c>
      <c r="AA4" s="2">
        <f t="shared" si="2"/>
        <v>2.5290830150619046</v>
      </c>
      <c r="AB4" s="2">
        <f t="shared" si="2"/>
        <v>2.6844764724768964</v>
      </c>
      <c r="AC4" s="2">
        <f t="shared" si="2"/>
        <v>2.657315186946082</v>
      </c>
      <c r="AD4" s="2">
        <f t="shared" si="2"/>
        <v>2.4018374274971888</v>
      </c>
      <c r="AE4" s="2">
        <f t="shared" si="2"/>
        <v>2.1373834636522964</v>
      </c>
      <c r="AF4" s="2">
        <f t="shared" si="2"/>
        <v>2.236389663270733</v>
      </c>
      <c r="AG4" s="2">
        <f t="shared" si="2"/>
        <v>2.888929520657158</v>
      </c>
      <c r="AH4" s="2">
        <f t="shared" si="2"/>
        <v>3.578566630830131</v>
      </c>
      <c r="AI4" s="2">
        <f t="shared" si="3"/>
        <v>4.261058764094816</v>
      </c>
    </row>
    <row r="5" spans="1:35" ht="13.5">
      <c r="A5" s="1" t="s">
        <v>4</v>
      </c>
      <c r="B5">
        <v>51</v>
      </c>
      <c r="C5">
        <v>59</v>
      </c>
      <c r="D5">
        <v>59</v>
      </c>
      <c r="E5">
        <v>47</v>
      </c>
      <c r="F5">
        <v>62</v>
      </c>
      <c r="G5">
        <v>58</v>
      </c>
      <c r="H5">
        <v>55</v>
      </c>
      <c r="I5">
        <v>58</v>
      </c>
      <c r="J5">
        <v>103</v>
      </c>
      <c r="K5">
        <v>111</v>
      </c>
      <c r="M5" s="1" t="s">
        <v>4</v>
      </c>
      <c r="N5" s="2">
        <f t="shared" si="0"/>
        <v>4.9344014861256245</v>
      </c>
      <c r="O5" s="2">
        <f t="shared" si="0"/>
        <v>5.613562366677893</v>
      </c>
      <c r="P5" s="2">
        <f t="shared" si="0"/>
        <v>5.528060999810735</v>
      </c>
      <c r="Q5" s="2">
        <f t="shared" si="0"/>
        <v>4.34070267664351</v>
      </c>
      <c r="R5" s="2">
        <f t="shared" si="0"/>
        <v>5.658426355124663</v>
      </c>
      <c r="S5" s="2">
        <f t="shared" si="0"/>
        <v>5.2339720884902246</v>
      </c>
      <c r="T5" s="2">
        <f t="shared" si="0"/>
        <v>4.912960210381889</v>
      </c>
      <c r="U5" s="2">
        <f t="shared" si="0"/>
        <v>5.135511085177764</v>
      </c>
      <c r="V5" s="2">
        <f t="shared" si="0"/>
        <v>9.0739784726468</v>
      </c>
      <c r="W5" s="2">
        <f t="shared" si="0"/>
        <v>9.71722864639005</v>
      </c>
      <c r="Y5" s="1" t="s">
        <v>4</v>
      </c>
      <c r="Z5" s="2">
        <f t="shared" si="1"/>
        <v>5.273981926401759</v>
      </c>
      <c r="AA5" s="2">
        <f t="shared" si="2"/>
        <v>5.358674950871418</v>
      </c>
      <c r="AB5" s="2">
        <f t="shared" si="2"/>
        <v>5.160775347710712</v>
      </c>
      <c r="AC5" s="2">
        <f t="shared" si="2"/>
        <v>5.175730010526302</v>
      </c>
      <c r="AD5" s="2">
        <f t="shared" si="2"/>
        <v>5.077700373419466</v>
      </c>
      <c r="AE5" s="2">
        <f t="shared" si="2"/>
        <v>5.268452884665592</v>
      </c>
      <c r="AF5" s="2">
        <f t="shared" si="2"/>
        <v>5.094147794683292</v>
      </c>
      <c r="AG5" s="2">
        <f t="shared" si="2"/>
        <v>6.374149922735484</v>
      </c>
      <c r="AH5" s="2">
        <f t="shared" si="2"/>
        <v>7.975572734738205</v>
      </c>
      <c r="AI5" s="2">
        <f t="shared" si="3"/>
        <v>9.395603559518424</v>
      </c>
    </row>
    <row r="6" spans="1:35" ht="13.5">
      <c r="A6" s="1" t="s">
        <v>5</v>
      </c>
      <c r="B6">
        <v>18</v>
      </c>
      <c r="C6">
        <v>16</v>
      </c>
      <c r="D6">
        <v>30</v>
      </c>
      <c r="E6">
        <v>26</v>
      </c>
      <c r="F6">
        <v>59</v>
      </c>
      <c r="G6">
        <v>44</v>
      </c>
      <c r="H6">
        <v>45</v>
      </c>
      <c r="I6">
        <v>63</v>
      </c>
      <c r="J6">
        <v>78</v>
      </c>
      <c r="K6">
        <v>82</v>
      </c>
      <c r="M6" s="1" t="s">
        <v>5</v>
      </c>
      <c r="N6" s="2">
        <f t="shared" si="0"/>
        <v>1.741553465691397</v>
      </c>
      <c r="O6" s="2">
        <f t="shared" si="0"/>
        <v>1.5223219977431577</v>
      </c>
      <c r="P6" s="2">
        <f t="shared" si="0"/>
        <v>2.810878474480034</v>
      </c>
      <c r="Q6" s="2">
        <f t="shared" si="0"/>
        <v>2.4012397785687503</v>
      </c>
      <c r="R6" s="2">
        <f t="shared" si="0"/>
        <v>5.384631531489599</v>
      </c>
      <c r="S6" s="2">
        <f t="shared" si="0"/>
        <v>3.9705995154063776</v>
      </c>
      <c r="T6" s="2">
        <f t="shared" si="0"/>
        <v>4.019694717585182</v>
      </c>
      <c r="U6" s="2">
        <f t="shared" si="0"/>
        <v>5.5782275580379155</v>
      </c>
      <c r="V6" s="2">
        <f t="shared" si="0"/>
        <v>6.871556513266509</v>
      </c>
      <c r="W6" s="2">
        <f t="shared" si="0"/>
        <v>7.178493234270127</v>
      </c>
      <c r="Y6" s="1" t="s">
        <v>5</v>
      </c>
      <c r="Z6" s="2">
        <f t="shared" si="1"/>
        <v>1.6319377317172772</v>
      </c>
      <c r="AA6" s="2">
        <f t="shared" si="2"/>
        <v>2.024917979304863</v>
      </c>
      <c r="AB6" s="2">
        <f t="shared" si="2"/>
        <v>2.2448134169306475</v>
      </c>
      <c r="AC6" s="2">
        <f t="shared" si="2"/>
        <v>3.5322499281794606</v>
      </c>
      <c r="AD6" s="2">
        <f t="shared" si="2"/>
        <v>3.918823608488242</v>
      </c>
      <c r="AE6" s="2">
        <f t="shared" si="2"/>
        <v>4.458308588160386</v>
      </c>
      <c r="AF6" s="2">
        <f t="shared" si="2"/>
        <v>4.522840597009825</v>
      </c>
      <c r="AG6" s="2">
        <f t="shared" si="2"/>
        <v>5.489826262963202</v>
      </c>
      <c r="AH6" s="2">
        <f t="shared" si="2"/>
        <v>6.542759101858184</v>
      </c>
      <c r="AI6" s="2">
        <f t="shared" si="3"/>
        <v>7.025024873768318</v>
      </c>
    </row>
    <row r="7" spans="1:35" ht="13.5">
      <c r="A7" s="1" t="s">
        <v>6</v>
      </c>
      <c r="B7">
        <v>0</v>
      </c>
      <c r="C7">
        <v>4</v>
      </c>
      <c r="D7">
        <v>1</v>
      </c>
      <c r="E7">
        <v>2</v>
      </c>
      <c r="F7">
        <v>2</v>
      </c>
      <c r="G7">
        <v>6</v>
      </c>
      <c r="H7">
        <v>2</v>
      </c>
      <c r="I7">
        <v>3</v>
      </c>
      <c r="J7">
        <v>8</v>
      </c>
      <c r="K7">
        <v>5</v>
      </c>
      <c r="M7" s="1" t="s">
        <v>6</v>
      </c>
      <c r="N7" s="2">
        <f t="shared" si="0"/>
        <v>0</v>
      </c>
      <c r="O7" s="2">
        <f t="shared" si="0"/>
        <v>0.3805804994357894</v>
      </c>
      <c r="P7" s="2">
        <f t="shared" si="0"/>
        <v>0.09369594914933448</v>
      </c>
      <c r="Q7" s="2">
        <f t="shared" si="0"/>
        <v>0.18471075219759617</v>
      </c>
      <c r="R7" s="2">
        <f t="shared" si="0"/>
        <v>0.18252988242337623</v>
      </c>
      <c r="S7" s="2">
        <f t="shared" si="0"/>
        <v>0.541445388464506</v>
      </c>
      <c r="T7" s="2">
        <f t="shared" si="0"/>
        <v>0.17865309855934142</v>
      </c>
      <c r="U7" s="2">
        <f t="shared" si="0"/>
        <v>0.26562988371609125</v>
      </c>
      <c r="V7" s="2">
        <f t="shared" si="0"/>
        <v>0.7047750270016933</v>
      </c>
      <c r="W7" s="2">
        <f t="shared" si="0"/>
        <v>0.43771300208964187</v>
      </c>
      <c r="Y7" s="1" t="s">
        <v>6</v>
      </c>
      <c r="Z7" s="2">
        <f t="shared" si="1"/>
        <v>0.1902902497178947</v>
      </c>
      <c r="AA7" s="2">
        <f t="shared" si="2"/>
        <v>0.15809214952837464</v>
      </c>
      <c r="AB7" s="2">
        <f t="shared" si="2"/>
        <v>0.2196624002609067</v>
      </c>
      <c r="AC7" s="2">
        <f t="shared" si="2"/>
        <v>0.15364552792343564</v>
      </c>
      <c r="AD7" s="2">
        <f t="shared" si="2"/>
        <v>0.30289534102849275</v>
      </c>
      <c r="AE7" s="2">
        <f t="shared" si="2"/>
        <v>0.3008761231490745</v>
      </c>
      <c r="AF7" s="2">
        <f t="shared" si="2"/>
        <v>0.32857612357997956</v>
      </c>
      <c r="AG7" s="2">
        <f t="shared" si="2"/>
        <v>0.3830193364257086</v>
      </c>
      <c r="AH7" s="2">
        <f t="shared" si="2"/>
        <v>0.46937263760247544</v>
      </c>
      <c r="AI7" s="2">
        <f t="shared" si="3"/>
        <v>0.5712440145456675</v>
      </c>
    </row>
    <row r="8" spans="1:35" ht="13.5">
      <c r="A8" s="1" t="s">
        <v>7</v>
      </c>
      <c r="B8">
        <v>184</v>
      </c>
      <c r="C8">
        <v>229</v>
      </c>
      <c r="D8">
        <v>232</v>
      </c>
      <c r="E8">
        <v>210</v>
      </c>
      <c r="F8">
        <v>302</v>
      </c>
      <c r="G8">
        <v>290</v>
      </c>
      <c r="H8">
        <v>233</v>
      </c>
      <c r="I8">
        <v>300</v>
      </c>
      <c r="J8">
        <v>459</v>
      </c>
      <c r="K8">
        <v>435</v>
      </c>
      <c r="M8" t="s">
        <v>8</v>
      </c>
      <c r="N8" s="2">
        <f t="shared" si="0"/>
        <v>17.802546538178724</v>
      </c>
      <c r="O8" s="2">
        <f t="shared" si="0"/>
        <v>21.788233592698944</v>
      </c>
      <c r="P8" s="2">
        <f t="shared" si="0"/>
        <v>21.7374602026456</v>
      </c>
      <c r="Q8" s="2">
        <f t="shared" si="0"/>
        <v>19.394628980747598</v>
      </c>
      <c r="R8" s="2">
        <f t="shared" si="0"/>
        <v>27.56201224592981</v>
      </c>
      <c r="S8" s="2">
        <f t="shared" si="0"/>
        <v>26.169860442451125</v>
      </c>
      <c r="T8" s="2">
        <f t="shared" si="0"/>
        <v>20.813085982163276</v>
      </c>
      <c r="U8" s="2">
        <f t="shared" si="0"/>
        <v>26.562988371609123</v>
      </c>
      <c r="V8" s="2">
        <f t="shared" si="0"/>
        <v>40.436467174222145</v>
      </c>
      <c r="W8" s="2">
        <f t="shared" si="0"/>
        <v>38.08103118179884</v>
      </c>
      <c r="Y8" t="s">
        <v>8</v>
      </c>
      <c r="Z8" s="2">
        <f t="shared" si="1"/>
        <v>19.795390065438834</v>
      </c>
      <c r="AA8" s="2">
        <f>(N8+O8+P8)/3</f>
        <v>20.44274677784109</v>
      </c>
      <c r="AB8" s="2">
        <f t="shared" si="2"/>
        <v>20.97344092536405</v>
      </c>
      <c r="AC8" s="2">
        <f t="shared" si="2"/>
        <v>22.898033809774336</v>
      </c>
      <c r="AD8" s="2">
        <f t="shared" si="2"/>
        <v>24.375500556376178</v>
      </c>
      <c r="AE8" s="2">
        <f t="shared" si="2"/>
        <v>24.848319556848068</v>
      </c>
      <c r="AF8" s="2">
        <f t="shared" si="2"/>
        <v>24.515311598741174</v>
      </c>
      <c r="AG8" s="2">
        <f t="shared" si="2"/>
        <v>29.27084717599818</v>
      </c>
      <c r="AH8" s="2">
        <f t="shared" si="2"/>
        <v>35.02682890921003</v>
      </c>
      <c r="AI8" s="2">
        <f t="shared" si="3"/>
        <v>39.25874917801049</v>
      </c>
    </row>
    <row r="9" spans="2:14" ht="12.75">
      <c r="B9">
        <f>'[6]Census_Pop_Ests'!B2</f>
        <v>1033560</v>
      </c>
      <c r="C9">
        <f>'[6]Census_Pop_Ests'!C2</f>
        <v>1051026</v>
      </c>
      <c r="D9">
        <f>'[6]Census_Pop_Ests'!D2</f>
        <v>1067282</v>
      </c>
      <c r="E9">
        <f>'[6]Census_Pop_Ests'!E2</f>
        <v>1082774</v>
      </c>
      <c r="F9">
        <f>'[6]Census_Pop_Ests'!F2</f>
        <v>1095711</v>
      </c>
      <c r="G9">
        <f>'[6]Census_Pop_Ests'!G2</f>
        <v>1108145</v>
      </c>
      <c r="H9">
        <f>'[6]Census_Pop_Ests'!H2</f>
        <v>1119488</v>
      </c>
      <c r="I9">
        <f>'[6]Census_Pop_Ests'!I2</f>
        <v>1129391</v>
      </c>
      <c r="J9">
        <f>'[6]Census_Pop_Ests'!J2</f>
        <v>1135114</v>
      </c>
      <c r="K9">
        <f>'[6]Census_Pop_Ests'!K2</f>
        <v>1142301</v>
      </c>
      <c r="N9" s="3"/>
    </row>
    <row r="10" spans="1:35" ht="13.5">
      <c r="A10" s="1" t="s">
        <v>9</v>
      </c>
      <c r="M10" t="s">
        <v>9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9</v>
      </c>
      <c r="Z10" s="2">
        <f>N10</f>
        <v>1990</v>
      </c>
      <c r="AA10" s="2">
        <f aca="true" t="shared" si="4" ref="AA10:AH17">(N10+O10+P10)/3</f>
        <v>1991</v>
      </c>
      <c r="AB10" s="2">
        <f t="shared" si="4"/>
        <v>1992</v>
      </c>
      <c r="AC10" s="2">
        <f t="shared" si="4"/>
        <v>1993</v>
      </c>
      <c r="AD10" s="2">
        <f t="shared" si="4"/>
        <v>1994</v>
      </c>
      <c r="AE10" s="2">
        <f t="shared" si="4"/>
        <v>1995</v>
      </c>
      <c r="AF10" s="2">
        <f t="shared" si="4"/>
        <v>1996</v>
      </c>
      <c r="AG10" s="2">
        <f t="shared" si="4"/>
        <v>1997</v>
      </c>
      <c r="AH10" s="2">
        <f t="shared" si="4"/>
        <v>1998</v>
      </c>
      <c r="AI10" s="2">
        <f>W10</f>
        <v>1999</v>
      </c>
    </row>
    <row r="11" spans="1:35" ht="13.5">
      <c r="A11" s="1" t="s">
        <v>1</v>
      </c>
      <c r="B11">
        <v>38</v>
      </c>
      <c r="C11">
        <v>43</v>
      </c>
      <c r="D11">
        <v>57</v>
      </c>
      <c r="E11">
        <v>59</v>
      </c>
      <c r="F11">
        <v>81</v>
      </c>
      <c r="G11">
        <v>96</v>
      </c>
      <c r="H11">
        <v>97</v>
      </c>
      <c r="I11">
        <v>104</v>
      </c>
      <c r="J11">
        <v>122</v>
      </c>
      <c r="K11">
        <v>150</v>
      </c>
      <c r="M11" s="1" t="s">
        <v>1</v>
      </c>
      <c r="N11" s="2">
        <f aca="true" t="shared" si="5" ref="N11:W17">(B11/B$18)*100000</f>
        <v>94.39821140231027</v>
      </c>
      <c r="O11" s="2">
        <f t="shared" si="5"/>
        <v>102.14019335376136</v>
      </c>
      <c r="P11" s="2">
        <f t="shared" si="5"/>
        <v>129.4101621032557</v>
      </c>
      <c r="Q11" s="2">
        <f t="shared" si="5"/>
        <v>128.068766415594</v>
      </c>
      <c r="R11" s="2">
        <f t="shared" si="5"/>
        <v>168.25574873808188</v>
      </c>
      <c r="S11" s="2">
        <f t="shared" si="5"/>
        <v>191.44099230247676</v>
      </c>
      <c r="T11" s="2">
        <f t="shared" si="5"/>
        <v>186.06970900232108</v>
      </c>
      <c r="U11" s="2">
        <f t="shared" si="5"/>
        <v>194.53069469903858</v>
      </c>
      <c r="V11" s="2">
        <f t="shared" si="5"/>
        <v>224.39670394349616</v>
      </c>
      <c r="W11" s="2">
        <f t="shared" si="5"/>
        <v>269.7841726618705</v>
      </c>
      <c r="Y11" s="1" t="s">
        <v>1</v>
      </c>
      <c r="Z11" s="2">
        <f aca="true" t="shared" si="6" ref="Z11:Z17">(N11+O11)/2</f>
        <v>98.26920237803581</v>
      </c>
      <c r="AA11" s="2">
        <f t="shared" si="4"/>
        <v>108.64952228644245</v>
      </c>
      <c r="AB11" s="2">
        <f t="shared" si="4"/>
        <v>119.87304062420368</v>
      </c>
      <c r="AC11" s="2">
        <f t="shared" si="4"/>
        <v>141.91155908564386</v>
      </c>
      <c r="AD11" s="2">
        <f t="shared" si="4"/>
        <v>162.5885024853842</v>
      </c>
      <c r="AE11" s="2">
        <f t="shared" si="4"/>
        <v>181.92215001429327</v>
      </c>
      <c r="AF11" s="2">
        <f t="shared" si="4"/>
        <v>190.68046533461214</v>
      </c>
      <c r="AG11" s="2">
        <f t="shared" si="4"/>
        <v>201.66570254828525</v>
      </c>
      <c r="AH11" s="2">
        <f t="shared" si="4"/>
        <v>229.57052376813508</v>
      </c>
      <c r="AI11" s="2">
        <f aca="true" t="shared" si="7" ref="AI11:AI17">(V11+W11)/2</f>
        <v>247.09043830268334</v>
      </c>
    </row>
    <row r="12" spans="1:35" ht="13.5">
      <c r="A12" s="1" t="s">
        <v>2</v>
      </c>
      <c r="B12">
        <v>45</v>
      </c>
      <c r="C12">
        <v>41</v>
      </c>
      <c r="D12">
        <v>33</v>
      </c>
      <c r="E12">
        <v>30</v>
      </c>
      <c r="F12">
        <v>47</v>
      </c>
      <c r="G12">
        <v>41</v>
      </c>
      <c r="H12">
        <v>43</v>
      </c>
      <c r="I12">
        <v>58</v>
      </c>
      <c r="J12">
        <v>65</v>
      </c>
      <c r="K12">
        <v>66</v>
      </c>
      <c r="M12" s="1" t="s">
        <v>2</v>
      </c>
      <c r="N12" s="2">
        <f t="shared" si="5"/>
        <v>111.78735560799902</v>
      </c>
      <c r="O12" s="2">
        <f t="shared" si="5"/>
        <v>97.38948668614456</v>
      </c>
      <c r="P12" s="2">
        <f t="shared" si="5"/>
        <v>74.92167279662172</v>
      </c>
      <c r="Q12" s="2">
        <f t="shared" si="5"/>
        <v>65.11971173674272</v>
      </c>
      <c r="R12" s="2">
        <f t="shared" si="5"/>
        <v>97.62987889740553</v>
      </c>
      <c r="S12" s="2">
        <f t="shared" si="5"/>
        <v>81.76125712918278</v>
      </c>
      <c r="T12" s="2">
        <f t="shared" si="5"/>
        <v>82.48451017628666</v>
      </c>
      <c r="U12" s="2">
        <f t="shared" si="5"/>
        <v>108.4882720436946</v>
      </c>
      <c r="V12" s="2">
        <f t="shared" si="5"/>
        <v>119.55562095350206</v>
      </c>
      <c r="W12" s="2">
        <f t="shared" si="5"/>
        <v>118.70503597122303</v>
      </c>
      <c r="Y12" s="1" t="s">
        <v>2</v>
      </c>
      <c r="Z12" s="2">
        <f t="shared" si="6"/>
        <v>104.58842114707178</v>
      </c>
      <c r="AA12" s="2">
        <f t="shared" si="4"/>
        <v>94.69950503025511</v>
      </c>
      <c r="AB12" s="2">
        <f t="shared" si="4"/>
        <v>79.14362373983634</v>
      </c>
      <c r="AC12" s="2">
        <f t="shared" si="4"/>
        <v>79.22375447692332</v>
      </c>
      <c r="AD12" s="2">
        <f t="shared" si="4"/>
        <v>81.50361592111035</v>
      </c>
      <c r="AE12" s="2">
        <f t="shared" si="4"/>
        <v>87.291882067625</v>
      </c>
      <c r="AF12" s="2">
        <f t="shared" si="4"/>
        <v>90.91134644972135</v>
      </c>
      <c r="AG12" s="2">
        <f t="shared" si="4"/>
        <v>103.50946772449443</v>
      </c>
      <c r="AH12" s="2">
        <f t="shared" si="4"/>
        <v>115.58297632280657</v>
      </c>
      <c r="AI12" s="2">
        <f t="shared" si="7"/>
        <v>119.13032846236254</v>
      </c>
    </row>
    <row r="13" spans="1:35" ht="13.5">
      <c r="A13" s="1" t="s">
        <v>3</v>
      </c>
      <c r="B13">
        <v>26</v>
      </c>
      <c r="C13">
        <v>33</v>
      </c>
      <c r="D13">
        <v>24</v>
      </c>
      <c r="E13">
        <v>50</v>
      </c>
      <c r="F13">
        <v>50</v>
      </c>
      <c r="G13">
        <v>74</v>
      </c>
      <c r="H13">
        <v>79</v>
      </c>
      <c r="I13">
        <v>64</v>
      </c>
      <c r="J13">
        <v>125</v>
      </c>
      <c r="K13">
        <v>118</v>
      </c>
      <c r="M13" s="1" t="s">
        <v>3</v>
      </c>
      <c r="N13" s="2">
        <f t="shared" si="5"/>
        <v>64.58824990684387</v>
      </c>
      <c r="O13" s="2">
        <f t="shared" si="5"/>
        <v>78.38666001567732</v>
      </c>
      <c r="P13" s="2">
        <f t="shared" si="5"/>
        <v>54.48848930663398</v>
      </c>
      <c r="Q13" s="2">
        <f t="shared" si="5"/>
        <v>108.53285289457119</v>
      </c>
      <c r="R13" s="2">
        <f t="shared" si="5"/>
        <v>103.86157329511227</v>
      </c>
      <c r="S13" s="2">
        <f t="shared" si="5"/>
        <v>147.56909823315917</v>
      </c>
      <c r="T13" s="2">
        <f t="shared" si="5"/>
        <v>151.54130939364293</v>
      </c>
      <c r="U13" s="2">
        <f t="shared" si="5"/>
        <v>119.71119673786988</v>
      </c>
      <c r="V13" s="2">
        <f t="shared" si="5"/>
        <v>229.91465567981166</v>
      </c>
      <c r="W13" s="2">
        <f t="shared" si="5"/>
        <v>212.23021582733813</v>
      </c>
      <c r="Y13" s="1" t="s">
        <v>3</v>
      </c>
      <c r="Z13" s="2">
        <f t="shared" si="6"/>
        <v>71.4874549612606</v>
      </c>
      <c r="AA13" s="2">
        <f t="shared" si="4"/>
        <v>65.82113307638507</v>
      </c>
      <c r="AB13" s="2">
        <f t="shared" si="4"/>
        <v>80.46933407229416</v>
      </c>
      <c r="AC13" s="2">
        <f t="shared" si="4"/>
        <v>88.96097183210581</v>
      </c>
      <c r="AD13" s="2">
        <f t="shared" si="4"/>
        <v>119.98784147428087</v>
      </c>
      <c r="AE13" s="2">
        <f t="shared" si="4"/>
        <v>134.32399364063812</v>
      </c>
      <c r="AF13" s="2">
        <f t="shared" si="4"/>
        <v>139.60720145489066</v>
      </c>
      <c r="AG13" s="2">
        <f t="shared" si="4"/>
        <v>167.05572060377483</v>
      </c>
      <c r="AH13" s="2">
        <f t="shared" si="4"/>
        <v>187.2853560816732</v>
      </c>
      <c r="AI13" s="2">
        <f t="shared" si="7"/>
        <v>221.0724357535749</v>
      </c>
    </row>
    <row r="14" spans="1:35" ht="13.5">
      <c r="A14" s="1" t="s">
        <v>4</v>
      </c>
      <c r="B14">
        <v>46</v>
      </c>
      <c r="C14">
        <v>42</v>
      </c>
      <c r="D14">
        <v>59</v>
      </c>
      <c r="E14">
        <v>53</v>
      </c>
      <c r="F14">
        <v>77</v>
      </c>
      <c r="G14">
        <v>64</v>
      </c>
      <c r="H14">
        <v>66</v>
      </c>
      <c r="I14">
        <v>69</v>
      </c>
      <c r="J14">
        <v>78</v>
      </c>
      <c r="K14">
        <v>121</v>
      </c>
      <c r="M14" s="1" t="s">
        <v>4</v>
      </c>
      <c r="N14" s="2">
        <f t="shared" si="5"/>
        <v>114.27151906595454</v>
      </c>
      <c r="O14" s="2">
        <f t="shared" si="5"/>
        <v>99.76484001995296</v>
      </c>
      <c r="P14" s="2">
        <f t="shared" si="5"/>
        <v>133.95086954547517</v>
      </c>
      <c r="Q14" s="2">
        <f t="shared" si="5"/>
        <v>115.04482406824545</v>
      </c>
      <c r="R14" s="2">
        <f t="shared" si="5"/>
        <v>159.9468228744729</v>
      </c>
      <c r="S14" s="2">
        <f t="shared" si="5"/>
        <v>127.62732820165118</v>
      </c>
      <c r="T14" s="2">
        <f t="shared" si="5"/>
        <v>126.60413189848651</v>
      </c>
      <c r="U14" s="2">
        <f t="shared" si="5"/>
        <v>129.063633983016</v>
      </c>
      <c r="V14" s="2">
        <f t="shared" si="5"/>
        <v>143.46674514420246</v>
      </c>
      <c r="W14" s="2">
        <f t="shared" si="5"/>
        <v>217.62589928057554</v>
      </c>
      <c r="Y14" s="1" t="s">
        <v>4</v>
      </c>
      <c r="Z14" s="2">
        <f t="shared" si="6"/>
        <v>107.01817954295375</v>
      </c>
      <c r="AA14" s="2">
        <f t="shared" si="4"/>
        <v>115.99574287712755</v>
      </c>
      <c r="AB14" s="2">
        <f t="shared" si="4"/>
        <v>116.25351121122453</v>
      </c>
      <c r="AC14" s="2">
        <f t="shared" si="4"/>
        <v>136.31417216273118</v>
      </c>
      <c r="AD14" s="2">
        <f t="shared" si="4"/>
        <v>134.20632504812318</v>
      </c>
      <c r="AE14" s="2">
        <f t="shared" si="4"/>
        <v>138.05942765820353</v>
      </c>
      <c r="AF14" s="2">
        <f t="shared" si="4"/>
        <v>127.76503136105123</v>
      </c>
      <c r="AG14" s="2">
        <f t="shared" si="4"/>
        <v>133.04483700856832</v>
      </c>
      <c r="AH14" s="2">
        <f t="shared" si="4"/>
        <v>163.38542613593134</v>
      </c>
      <c r="AI14" s="2">
        <f t="shared" si="7"/>
        <v>180.546322212389</v>
      </c>
    </row>
    <row r="15" spans="1:35" ht="13.5">
      <c r="A15" s="1" t="s">
        <v>5</v>
      </c>
      <c r="B15">
        <v>18</v>
      </c>
      <c r="C15">
        <v>19</v>
      </c>
      <c r="D15">
        <v>25</v>
      </c>
      <c r="E15">
        <v>42</v>
      </c>
      <c r="F15">
        <v>61</v>
      </c>
      <c r="G15">
        <v>56</v>
      </c>
      <c r="H15">
        <v>51</v>
      </c>
      <c r="I15">
        <v>71</v>
      </c>
      <c r="J15">
        <v>90</v>
      </c>
      <c r="K15">
        <v>94</v>
      </c>
      <c r="M15" s="1" t="s">
        <v>5</v>
      </c>
      <c r="N15" s="2">
        <f t="shared" si="5"/>
        <v>44.71494224319961</v>
      </c>
      <c r="O15" s="2">
        <f t="shared" si="5"/>
        <v>45.13171334235968</v>
      </c>
      <c r="P15" s="2">
        <f t="shared" si="5"/>
        <v>56.75884302774372</v>
      </c>
      <c r="Q15" s="2">
        <f t="shared" si="5"/>
        <v>91.1675964314398</v>
      </c>
      <c r="R15" s="2">
        <f t="shared" si="5"/>
        <v>126.71111942003698</v>
      </c>
      <c r="S15" s="2">
        <f t="shared" si="5"/>
        <v>111.67391217644477</v>
      </c>
      <c r="T15" s="2">
        <f t="shared" si="5"/>
        <v>97.83046555792139</v>
      </c>
      <c r="U15" s="2">
        <f t="shared" si="5"/>
        <v>132.80460888107442</v>
      </c>
      <c r="V15" s="2">
        <f t="shared" si="5"/>
        <v>165.5385520894644</v>
      </c>
      <c r="W15" s="2">
        <f t="shared" si="5"/>
        <v>169.06474820143885</v>
      </c>
      <c r="Y15" s="1" t="s">
        <v>5</v>
      </c>
      <c r="Z15" s="2">
        <f t="shared" si="6"/>
        <v>44.923327792779645</v>
      </c>
      <c r="AA15" s="2">
        <f t="shared" si="4"/>
        <v>48.86849953776767</v>
      </c>
      <c r="AB15" s="2">
        <f t="shared" si="4"/>
        <v>64.3527176005144</v>
      </c>
      <c r="AC15" s="2">
        <f t="shared" si="4"/>
        <v>91.54585295974017</v>
      </c>
      <c r="AD15" s="2">
        <f t="shared" si="4"/>
        <v>109.85087600930719</v>
      </c>
      <c r="AE15" s="2">
        <f t="shared" si="4"/>
        <v>112.07183238480104</v>
      </c>
      <c r="AF15" s="2">
        <f t="shared" si="4"/>
        <v>114.10299553848019</v>
      </c>
      <c r="AG15" s="2">
        <f t="shared" si="4"/>
        <v>132.05787550948673</v>
      </c>
      <c r="AH15" s="2">
        <f t="shared" si="4"/>
        <v>155.80263639065922</v>
      </c>
      <c r="AI15" s="2">
        <f t="shared" si="7"/>
        <v>167.30165014545162</v>
      </c>
    </row>
    <row r="16" spans="1:35" ht="13.5">
      <c r="A16" s="1" t="s">
        <v>6</v>
      </c>
      <c r="B16">
        <v>0</v>
      </c>
      <c r="C16">
        <v>0</v>
      </c>
      <c r="D16">
        <v>1</v>
      </c>
      <c r="E16">
        <v>4</v>
      </c>
      <c r="F16">
        <v>3</v>
      </c>
      <c r="G16">
        <v>1</v>
      </c>
      <c r="H16">
        <v>1</v>
      </c>
      <c r="I16">
        <v>2</v>
      </c>
      <c r="J16">
        <v>1</v>
      </c>
      <c r="K16">
        <v>4</v>
      </c>
      <c r="M16" s="1" t="s">
        <v>6</v>
      </c>
      <c r="N16" s="2">
        <f t="shared" si="5"/>
        <v>0</v>
      </c>
      <c r="O16" s="2">
        <f t="shared" si="5"/>
        <v>0</v>
      </c>
      <c r="P16" s="2">
        <f t="shared" si="5"/>
        <v>2.270353721109749</v>
      </c>
      <c r="Q16" s="2">
        <f t="shared" si="5"/>
        <v>8.682628231565694</v>
      </c>
      <c r="R16" s="2">
        <f t="shared" si="5"/>
        <v>6.231694397706736</v>
      </c>
      <c r="S16" s="2">
        <f t="shared" si="5"/>
        <v>1.9941770031507997</v>
      </c>
      <c r="T16" s="2">
        <f t="shared" si="5"/>
        <v>1.918244422704341</v>
      </c>
      <c r="U16" s="2">
        <f t="shared" si="5"/>
        <v>3.740974898058434</v>
      </c>
      <c r="V16" s="2">
        <f t="shared" si="5"/>
        <v>1.8393172454384932</v>
      </c>
      <c r="W16" s="2">
        <f t="shared" si="5"/>
        <v>7.194244604316546</v>
      </c>
      <c r="Y16" s="1" t="s">
        <v>6</v>
      </c>
      <c r="Z16" s="2">
        <f t="shared" si="6"/>
        <v>0</v>
      </c>
      <c r="AA16" s="2">
        <f t="shared" si="4"/>
        <v>0.7567845737032496</v>
      </c>
      <c r="AB16" s="2">
        <f t="shared" si="4"/>
        <v>3.6509939842251478</v>
      </c>
      <c r="AC16" s="2">
        <f t="shared" si="4"/>
        <v>5.728225450127393</v>
      </c>
      <c r="AD16" s="2">
        <f t="shared" si="4"/>
        <v>5.636166544141076</v>
      </c>
      <c r="AE16" s="2">
        <f t="shared" si="4"/>
        <v>3.381371941187292</v>
      </c>
      <c r="AF16" s="2">
        <f t="shared" si="4"/>
        <v>2.5511321079711915</v>
      </c>
      <c r="AG16" s="2">
        <f t="shared" si="4"/>
        <v>2.499512188733756</v>
      </c>
      <c r="AH16" s="2">
        <f t="shared" si="4"/>
        <v>4.258178915937825</v>
      </c>
      <c r="AI16" s="2">
        <f t="shared" si="7"/>
        <v>4.51678092487752</v>
      </c>
    </row>
    <row r="17" spans="1:35" ht="13.5">
      <c r="A17" s="1" t="s">
        <v>7</v>
      </c>
      <c r="B17">
        <v>173</v>
      </c>
      <c r="C17">
        <v>178</v>
      </c>
      <c r="D17">
        <v>199</v>
      </c>
      <c r="E17">
        <v>238</v>
      </c>
      <c r="F17">
        <v>319</v>
      </c>
      <c r="G17">
        <v>332</v>
      </c>
      <c r="H17" s="3">
        <v>337</v>
      </c>
      <c r="I17" s="3">
        <v>368</v>
      </c>
      <c r="J17" s="3">
        <v>481</v>
      </c>
      <c r="K17" s="3">
        <v>553</v>
      </c>
      <c r="M17" t="s">
        <v>10</v>
      </c>
      <c r="N17" s="2">
        <f t="shared" si="5"/>
        <v>429.7602782263073</v>
      </c>
      <c r="O17" s="2">
        <f t="shared" si="5"/>
        <v>422.8128934178959</v>
      </c>
      <c r="P17" s="2">
        <f t="shared" si="5"/>
        <v>451.80039050084</v>
      </c>
      <c r="Q17" s="2">
        <f t="shared" si="5"/>
        <v>516.6163797781588</v>
      </c>
      <c r="R17" s="2">
        <f t="shared" si="5"/>
        <v>662.6368376228163</v>
      </c>
      <c r="S17" s="2">
        <f t="shared" si="5"/>
        <v>662.0667650460655</v>
      </c>
      <c r="T17" s="2">
        <f t="shared" si="5"/>
        <v>646.4483704513628</v>
      </c>
      <c r="U17" s="2">
        <f t="shared" si="5"/>
        <v>688.3393812427519</v>
      </c>
      <c r="V17" s="2">
        <f t="shared" si="5"/>
        <v>884.7115950559153</v>
      </c>
      <c r="W17" s="2">
        <f t="shared" si="5"/>
        <v>994.6043165467626</v>
      </c>
      <c r="Y17" t="s">
        <v>10</v>
      </c>
      <c r="Z17" s="2">
        <f t="shared" si="6"/>
        <v>426.28658582210164</v>
      </c>
      <c r="AA17" s="2">
        <f t="shared" si="4"/>
        <v>434.7911873816811</v>
      </c>
      <c r="AB17" s="2">
        <f t="shared" si="4"/>
        <v>463.7432212322983</v>
      </c>
      <c r="AC17" s="2">
        <f t="shared" si="4"/>
        <v>543.6845359672717</v>
      </c>
      <c r="AD17" s="2">
        <f t="shared" si="4"/>
        <v>613.7733274823469</v>
      </c>
      <c r="AE17" s="2">
        <f t="shared" si="4"/>
        <v>657.0506577067482</v>
      </c>
      <c r="AF17" s="2">
        <f t="shared" si="4"/>
        <v>665.6181722467267</v>
      </c>
      <c r="AG17" s="2">
        <f t="shared" si="4"/>
        <v>739.8331155833433</v>
      </c>
      <c r="AH17" s="2">
        <f t="shared" si="4"/>
        <v>855.8850976151433</v>
      </c>
      <c r="AI17" s="2">
        <f t="shared" si="7"/>
        <v>939.6579558013389</v>
      </c>
    </row>
    <row r="18" spans="2:23" ht="12.75">
      <c r="B18">
        <f>'[6]Census_Pop_Ests'!B3</f>
        <v>40255</v>
      </c>
      <c r="C18">
        <f>'[6]Census_Pop_Ests'!C3</f>
        <v>42099</v>
      </c>
      <c r="D18">
        <f>'[6]Census_Pop_Ests'!D3</f>
        <v>44046</v>
      </c>
      <c r="E18">
        <f>'[6]Census_Pop_Ests'!E3</f>
        <v>46069</v>
      </c>
      <c r="F18">
        <f>'[6]Census_Pop_Ests'!F3</f>
        <v>48141</v>
      </c>
      <c r="G18">
        <f>'[6]Census_Pop_Ests'!G3</f>
        <v>50146</v>
      </c>
      <c r="H18">
        <f>'[6]Census_Pop_Ests'!H3</f>
        <v>52131</v>
      </c>
      <c r="I18">
        <f>'[6]Census_Pop_Ests'!I3</f>
        <v>53462</v>
      </c>
      <c r="J18">
        <f>'[6]Census_Pop_Ests'!J3</f>
        <v>54368</v>
      </c>
      <c r="K18">
        <f>'[6]Census_Pop_Ests'!K3</f>
        <v>55600</v>
      </c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35" ht="13.5">
      <c r="A19" s="1" t="s">
        <v>11</v>
      </c>
      <c r="M19" t="s">
        <v>12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12</v>
      </c>
      <c r="Z19" s="2">
        <f>N19</f>
        <v>1990</v>
      </c>
      <c r="AA19" s="2">
        <f aca="true" t="shared" si="8" ref="AA19:AH26">(N19+O19+P19)/3</f>
        <v>1991</v>
      </c>
      <c r="AB19" s="2">
        <f t="shared" si="8"/>
        <v>1992</v>
      </c>
      <c r="AC19" s="2">
        <f t="shared" si="8"/>
        <v>1993</v>
      </c>
      <c r="AD19" s="2">
        <f t="shared" si="8"/>
        <v>1994</v>
      </c>
      <c r="AE19" s="2">
        <f t="shared" si="8"/>
        <v>1995</v>
      </c>
      <c r="AF19" s="2">
        <f t="shared" si="8"/>
        <v>1996</v>
      </c>
      <c r="AG19" s="2">
        <f t="shared" si="8"/>
        <v>1997</v>
      </c>
      <c r="AH19" s="2">
        <f t="shared" si="8"/>
        <v>1998</v>
      </c>
      <c r="AI19" s="2">
        <f>W19</f>
        <v>1999</v>
      </c>
    </row>
    <row r="20" spans="1:35" ht="13.5">
      <c r="A20" s="1" t="s">
        <v>1</v>
      </c>
      <c r="B20">
        <v>3</v>
      </c>
      <c r="C20">
        <v>5</v>
      </c>
      <c r="D20">
        <v>11</v>
      </c>
      <c r="E20">
        <v>9</v>
      </c>
      <c r="F20">
        <v>24</v>
      </c>
      <c r="G20">
        <v>14</v>
      </c>
      <c r="H20">
        <v>22</v>
      </c>
      <c r="I20">
        <v>16</v>
      </c>
      <c r="J20">
        <v>31</v>
      </c>
      <c r="K20">
        <v>21</v>
      </c>
      <c r="M20" s="1" t="s">
        <v>1</v>
      </c>
      <c r="N20" s="2">
        <f aca="true" t="shared" si="9" ref="N20:W26">(B20/B$27)*100000</f>
        <v>10.75037626316921</v>
      </c>
      <c r="O20" s="2">
        <f t="shared" si="9"/>
        <v>16.998130205677377</v>
      </c>
      <c r="P20" s="2">
        <f t="shared" si="9"/>
        <v>35.56187766714083</v>
      </c>
      <c r="Q20" s="2">
        <f t="shared" si="9"/>
        <v>27.519569471624266</v>
      </c>
      <c r="R20" s="2">
        <f t="shared" si="9"/>
        <v>68.76199753602842</v>
      </c>
      <c r="S20" s="2">
        <f t="shared" si="9"/>
        <v>37.853183723130996</v>
      </c>
      <c r="T20" s="2">
        <f t="shared" si="9"/>
        <v>56.51749473359708</v>
      </c>
      <c r="U20" s="2">
        <f t="shared" si="9"/>
        <v>38.81610868510432</v>
      </c>
      <c r="V20" s="2">
        <f t="shared" si="9"/>
        <v>71.28895021271703</v>
      </c>
      <c r="W20" s="2">
        <f t="shared" si="9"/>
        <v>45.920710240318385</v>
      </c>
      <c r="Y20" s="1" t="s">
        <v>1</v>
      </c>
      <c r="Z20" s="2">
        <f aca="true" t="shared" si="10" ref="Z20:Z26">(N20+O20)/2</f>
        <v>13.874253234423293</v>
      </c>
      <c r="AA20" s="2">
        <f t="shared" si="8"/>
        <v>21.10346137866247</v>
      </c>
      <c r="AB20" s="2">
        <f t="shared" si="8"/>
        <v>26.69319244814749</v>
      </c>
      <c r="AC20" s="2">
        <f t="shared" si="8"/>
        <v>43.94781489159784</v>
      </c>
      <c r="AD20" s="2">
        <f t="shared" si="8"/>
        <v>44.71158357692789</v>
      </c>
      <c r="AE20" s="2">
        <f t="shared" si="8"/>
        <v>54.37755866425217</v>
      </c>
      <c r="AF20" s="2">
        <f t="shared" si="8"/>
        <v>44.39559571394414</v>
      </c>
      <c r="AG20" s="2">
        <f t="shared" si="8"/>
        <v>55.540851210472816</v>
      </c>
      <c r="AH20" s="2">
        <f t="shared" si="8"/>
        <v>52.008589712713245</v>
      </c>
      <c r="AI20" s="2">
        <f aca="true" t="shared" si="11" ref="AI20:AI26">(V20+W20)/2</f>
        <v>58.604830226517706</v>
      </c>
    </row>
    <row r="21" spans="1:35" ht="13.5">
      <c r="A21" s="1" t="s">
        <v>2</v>
      </c>
      <c r="B21">
        <v>5</v>
      </c>
      <c r="C21">
        <v>9</v>
      </c>
      <c r="D21">
        <v>7</v>
      </c>
      <c r="E21">
        <v>4</v>
      </c>
      <c r="F21">
        <v>4</v>
      </c>
      <c r="G21">
        <v>8</v>
      </c>
      <c r="H21">
        <v>3</v>
      </c>
      <c r="I21">
        <v>6</v>
      </c>
      <c r="J21">
        <v>7</v>
      </c>
      <c r="K21">
        <v>7</v>
      </c>
      <c r="M21" s="1" t="s">
        <v>2</v>
      </c>
      <c r="N21" s="2">
        <f t="shared" si="9"/>
        <v>17.917293771948685</v>
      </c>
      <c r="O21" s="2">
        <f t="shared" si="9"/>
        <v>30.596634370219274</v>
      </c>
      <c r="P21" s="2">
        <f t="shared" si="9"/>
        <v>22.630285788180526</v>
      </c>
      <c r="Q21" s="2">
        <f t="shared" si="9"/>
        <v>12.23091976516634</v>
      </c>
      <c r="R21" s="2">
        <f t="shared" si="9"/>
        <v>11.460332922671403</v>
      </c>
      <c r="S21" s="2">
        <f t="shared" si="9"/>
        <v>21.630390698931997</v>
      </c>
      <c r="T21" s="2">
        <f t="shared" si="9"/>
        <v>7.706931100035965</v>
      </c>
      <c r="U21" s="2">
        <f t="shared" si="9"/>
        <v>14.55604075691412</v>
      </c>
      <c r="V21" s="2">
        <f t="shared" si="9"/>
        <v>16.097504886742552</v>
      </c>
      <c r="W21" s="2">
        <f t="shared" si="9"/>
        <v>15.306903413439462</v>
      </c>
      <c r="Y21" s="1" t="s">
        <v>2</v>
      </c>
      <c r="Z21" s="2">
        <f t="shared" si="10"/>
        <v>24.256964071083978</v>
      </c>
      <c r="AA21" s="2">
        <f t="shared" si="8"/>
        <v>23.71473797678283</v>
      </c>
      <c r="AB21" s="2">
        <f t="shared" si="8"/>
        <v>21.819279974522047</v>
      </c>
      <c r="AC21" s="2">
        <f t="shared" si="8"/>
        <v>15.440512825339423</v>
      </c>
      <c r="AD21" s="2">
        <f t="shared" si="8"/>
        <v>15.107214462256579</v>
      </c>
      <c r="AE21" s="2">
        <f t="shared" si="8"/>
        <v>13.599218240546456</v>
      </c>
      <c r="AF21" s="2">
        <f t="shared" si="8"/>
        <v>14.631120851960695</v>
      </c>
      <c r="AG21" s="2">
        <f t="shared" si="8"/>
        <v>12.786825581230879</v>
      </c>
      <c r="AH21" s="2">
        <f t="shared" si="8"/>
        <v>15.320149685698711</v>
      </c>
      <c r="AI21" s="2">
        <f t="shared" si="11"/>
        <v>15.702204150091006</v>
      </c>
    </row>
    <row r="22" spans="1:35" ht="13.5">
      <c r="A22" s="1" t="s">
        <v>3</v>
      </c>
      <c r="B22">
        <v>4</v>
      </c>
      <c r="C22">
        <v>7</v>
      </c>
      <c r="D22">
        <v>4</v>
      </c>
      <c r="E22">
        <v>7</v>
      </c>
      <c r="F22">
        <v>8</v>
      </c>
      <c r="G22">
        <v>6</v>
      </c>
      <c r="H22">
        <v>5</v>
      </c>
      <c r="I22">
        <v>12</v>
      </c>
      <c r="J22">
        <v>6</v>
      </c>
      <c r="K22">
        <v>9</v>
      </c>
      <c r="M22" s="1" t="s">
        <v>3</v>
      </c>
      <c r="N22" s="2">
        <f t="shared" si="9"/>
        <v>14.333835017558947</v>
      </c>
      <c r="O22" s="2">
        <f t="shared" si="9"/>
        <v>23.797382287948327</v>
      </c>
      <c r="P22" s="2">
        <f t="shared" si="9"/>
        <v>12.931591878960301</v>
      </c>
      <c r="Q22" s="2">
        <f t="shared" si="9"/>
        <v>21.404109589041095</v>
      </c>
      <c r="R22" s="2">
        <f t="shared" si="9"/>
        <v>22.920665845342807</v>
      </c>
      <c r="S22" s="2">
        <f t="shared" si="9"/>
        <v>16.222793024199</v>
      </c>
      <c r="T22" s="2">
        <f t="shared" si="9"/>
        <v>12.844885166726609</v>
      </c>
      <c r="U22" s="2">
        <f t="shared" si="9"/>
        <v>29.11208151382824</v>
      </c>
      <c r="V22" s="2">
        <f t="shared" si="9"/>
        <v>13.79786133149362</v>
      </c>
      <c r="W22" s="2">
        <f t="shared" si="9"/>
        <v>19.680304388707878</v>
      </c>
      <c r="Y22" s="1" t="s">
        <v>3</v>
      </c>
      <c r="Z22" s="2">
        <f t="shared" si="10"/>
        <v>19.06560865275364</v>
      </c>
      <c r="AA22" s="2">
        <f t="shared" si="8"/>
        <v>17.020936394822527</v>
      </c>
      <c r="AB22" s="2">
        <f t="shared" si="8"/>
        <v>19.377694585316576</v>
      </c>
      <c r="AC22" s="2">
        <f t="shared" si="8"/>
        <v>19.085455771114734</v>
      </c>
      <c r="AD22" s="2">
        <f t="shared" si="8"/>
        <v>20.182522819527634</v>
      </c>
      <c r="AE22" s="2">
        <f t="shared" si="8"/>
        <v>17.329448012089472</v>
      </c>
      <c r="AF22" s="2">
        <f t="shared" si="8"/>
        <v>19.39325323491795</v>
      </c>
      <c r="AG22" s="2">
        <f t="shared" si="8"/>
        <v>18.584942670682825</v>
      </c>
      <c r="AH22" s="2">
        <f t="shared" si="8"/>
        <v>20.863415744676576</v>
      </c>
      <c r="AI22" s="2">
        <f t="shared" si="11"/>
        <v>16.739082860100748</v>
      </c>
    </row>
    <row r="23" spans="1:35" ht="13.5">
      <c r="A23" s="1" t="s">
        <v>4</v>
      </c>
      <c r="B23">
        <v>4</v>
      </c>
      <c r="C23">
        <v>1</v>
      </c>
      <c r="D23">
        <v>1</v>
      </c>
      <c r="E23">
        <v>5</v>
      </c>
      <c r="F23">
        <v>3</v>
      </c>
      <c r="G23">
        <v>7</v>
      </c>
      <c r="H23">
        <v>8</v>
      </c>
      <c r="I23">
        <v>7</v>
      </c>
      <c r="J23">
        <v>5</v>
      </c>
      <c r="K23">
        <v>10</v>
      </c>
      <c r="M23" s="1" t="s">
        <v>4</v>
      </c>
      <c r="N23" s="2">
        <f t="shared" si="9"/>
        <v>14.333835017558947</v>
      </c>
      <c r="O23" s="2">
        <f t="shared" si="9"/>
        <v>3.399626041135475</v>
      </c>
      <c r="P23" s="2">
        <f t="shared" si="9"/>
        <v>3.2328979697400753</v>
      </c>
      <c r="Q23" s="2">
        <f t="shared" si="9"/>
        <v>15.288649706457925</v>
      </c>
      <c r="R23" s="2">
        <f t="shared" si="9"/>
        <v>8.595249692003552</v>
      </c>
      <c r="S23" s="2">
        <f t="shared" si="9"/>
        <v>18.926591861565498</v>
      </c>
      <c r="T23" s="2">
        <f t="shared" si="9"/>
        <v>20.551816266762575</v>
      </c>
      <c r="U23" s="2">
        <f t="shared" si="9"/>
        <v>16.98204754973314</v>
      </c>
      <c r="V23" s="2">
        <f t="shared" si="9"/>
        <v>11.498217776244681</v>
      </c>
      <c r="W23" s="2">
        <f t="shared" si="9"/>
        <v>21.867004876342087</v>
      </c>
      <c r="Y23" s="1" t="s">
        <v>4</v>
      </c>
      <c r="Z23" s="2">
        <f t="shared" si="10"/>
        <v>8.866730529347212</v>
      </c>
      <c r="AA23" s="2">
        <f t="shared" si="8"/>
        <v>6.9887863428115</v>
      </c>
      <c r="AB23" s="2">
        <f t="shared" si="8"/>
        <v>7.307057905777825</v>
      </c>
      <c r="AC23" s="2">
        <f t="shared" si="8"/>
        <v>9.038932456067185</v>
      </c>
      <c r="AD23" s="2">
        <f t="shared" si="8"/>
        <v>14.270163753342326</v>
      </c>
      <c r="AE23" s="2">
        <f t="shared" si="8"/>
        <v>16.02455260677721</v>
      </c>
      <c r="AF23" s="2">
        <f t="shared" si="8"/>
        <v>18.82015189268707</v>
      </c>
      <c r="AG23" s="2">
        <f t="shared" si="8"/>
        <v>16.34402719758013</v>
      </c>
      <c r="AH23" s="2">
        <f t="shared" si="8"/>
        <v>16.7824234007733</v>
      </c>
      <c r="AI23" s="2">
        <f t="shared" si="11"/>
        <v>16.682611326293383</v>
      </c>
    </row>
    <row r="24" spans="1:35" ht="13.5">
      <c r="A24" s="1" t="s">
        <v>5</v>
      </c>
      <c r="B24">
        <v>2</v>
      </c>
      <c r="C24">
        <v>4</v>
      </c>
      <c r="D24">
        <v>0</v>
      </c>
      <c r="E24">
        <v>6</v>
      </c>
      <c r="F24">
        <v>6</v>
      </c>
      <c r="G24">
        <v>5</v>
      </c>
      <c r="H24">
        <v>11</v>
      </c>
      <c r="I24">
        <v>6</v>
      </c>
      <c r="J24">
        <v>14</v>
      </c>
      <c r="K24">
        <v>5</v>
      </c>
      <c r="M24" s="1" t="s">
        <v>5</v>
      </c>
      <c r="N24" s="2">
        <f t="shared" si="9"/>
        <v>7.166917508779473</v>
      </c>
      <c r="O24" s="2">
        <f t="shared" si="9"/>
        <v>13.5985041645419</v>
      </c>
      <c r="P24" s="2">
        <f t="shared" si="9"/>
        <v>0</v>
      </c>
      <c r="Q24" s="2">
        <f t="shared" si="9"/>
        <v>18.346379647749508</v>
      </c>
      <c r="R24" s="2">
        <f t="shared" si="9"/>
        <v>17.190499384007104</v>
      </c>
      <c r="S24" s="2">
        <f t="shared" si="9"/>
        <v>13.5189941868325</v>
      </c>
      <c r="T24" s="2">
        <f t="shared" si="9"/>
        <v>28.25874736679854</v>
      </c>
      <c r="U24" s="2">
        <f t="shared" si="9"/>
        <v>14.55604075691412</v>
      </c>
      <c r="V24" s="2">
        <f t="shared" si="9"/>
        <v>32.195009773485104</v>
      </c>
      <c r="W24" s="2">
        <f t="shared" si="9"/>
        <v>10.933502438171043</v>
      </c>
      <c r="Y24" s="1" t="s">
        <v>5</v>
      </c>
      <c r="Z24" s="2">
        <f t="shared" si="10"/>
        <v>10.382710836660687</v>
      </c>
      <c r="AA24" s="2">
        <f t="shared" si="8"/>
        <v>6.921807224440458</v>
      </c>
      <c r="AB24" s="2">
        <f t="shared" si="8"/>
        <v>10.648294604097137</v>
      </c>
      <c r="AC24" s="2">
        <f t="shared" si="8"/>
        <v>11.845626343918871</v>
      </c>
      <c r="AD24" s="2">
        <f t="shared" si="8"/>
        <v>16.351957739529706</v>
      </c>
      <c r="AE24" s="2">
        <f t="shared" si="8"/>
        <v>19.65608031254605</v>
      </c>
      <c r="AF24" s="2">
        <f t="shared" si="8"/>
        <v>18.77792743684839</v>
      </c>
      <c r="AG24" s="2">
        <f t="shared" si="8"/>
        <v>25.003265965732584</v>
      </c>
      <c r="AH24" s="2">
        <f t="shared" si="8"/>
        <v>19.22818432285676</v>
      </c>
      <c r="AI24" s="2">
        <f t="shared" si="11"/>
        <v>21.564256105828072</v>
      </c>
    </row>
    <row r="25" spans="1:35" ht="13.5">
      <c r="A25" s="1" t="s">
        <v>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M25" s="1" t="s">
        <v>6</v>
      </c>
      <c r="N25" s="2">
        <f t="shared" si="9"/>
        <v>0</v>
      </c>
      <c r="O25" s="2">
        <f t="shared" si="9"/>
        <v>0</v>
      </c>
      <c r="P25" s="2">
        <f t="shared" si="9"/>
        <v>0</v>
      </c>
      <c r="Q25" s="2">
        <f t="shared" si="9"/>
        <v>0</v>
      </c>
      <c r="R25" s="2">
        <f t="shared" si="9"/>
        <v>0</v>
      </c>
      <c r="S25" s="2">
        <f t="shared" si="9"/>
        <v>0</v>
      </c>
      <c r="T25" s="2">
        <f t="shared" si="9"/>
        <v>0</v>
      </c>
      <c r="U25" s="2">
        <f t="shared" si="9"/>
        <v>0</v>
      </c>
      <c r="V25" s="2">
        <f t="shared" si="9"/>
        <v>2.2996435552489363</v>
      </c>
      <c r="W25" s="2">
        <f t="shared" si="9"/>
        <v>0</v>
      </c>
      <c r="Y25" s="1" t="s">
        <v>6</v>
      </c>
      <c r="Z25" s="2">
        <f t="shared" si="10"/>
        <v>0</v>
      </c>
      <c r="AA25" s="2">
        <f t="shared" si="8"/>
        <v>0</v>
      </c>
      <c r="AB25" s="2">
        <f t="shared" si="8"/>
        <v>0</v>
      </c>
      <c r="AC25" s="2">
        <f t="shared" si="8"/>
        <v>0</v>
      </c>
      <c r="AD25" s="2">
        <f t="shared" si="8"/>
        <v>0</v>
      </c>
      <c r="AE25" s="2">
        <f t="shared" si="8"/>
        <v>0</v>
      </c>
      <c r="AF25" s="2">
        <f t="shared" si="8"/>
        <v>0</v>
      </c>
      <c r="AG25" s="2">
        <f t="shared" si="8"/>
        <v>0.7665478517496455</v>
      </c>
      <c r="AH25" s="2">
        <f t="shared" si="8"/>
        <v>0.7665478517496455</v>
      </c>
      <c r="AI25" s="2">
        <f t="shared" si="11"/>
        <v>1.1498217776244681</v>
      </c>
    </row>
    <row r="26" spans="1:35" ht="13.5">
      <c r="A26" s="1" t="s">
        <v>7</v>
      </c>
      <c r="B26">
        <v>18</v>
      </c>
      <c r="C26">
        <v>26</v>
      </c>
      <c r="D26">
        <v>23</v>
      </c>
      <c r="E26">
        <v>31</v>
      </c>
      <c r="F26">
        <v>45</v>
      </c>
      <c r="G26">
        <v>40</v>
      </c>
      <c r="H26">
        <v>49</v>
      </c>
      <c r="I26">
        <v>47</v>
      </c>
      <c r="J26">
        <v>64</v>
      </c>
      <c r="K26">
        <v>52</v>
      </c>
      <c r="M26" t="s">
        <v>13</v>
      </c>
      <c r="N26" s="2">
        <f t="shared" si="9"/>
        <v>64.50225757901526</v>
      </c>
      <c r="O26" s="2">
        <f t="shared" si="9"/>
        <v>88.39027706952236</v>
      </c>
      <c r="P26" s="2">
        <f t="shared" si="9"/>
        <v>74.35665330402173</v>
      </c>
      <c r="Q26" s="2">
        <f t="shared" si="9"/>
        <v>94.78962818003913</v>
      </c>
      <c r="R26" s="2">
        <f t="shared" si="9"/>
        <v>128.92874538005327</v>
      </c>
      <c r="S26" s="2">
        <f t="shared" si="9"/>
        <v>108.15195349466</v>
      </c>
      <c r="T26" s="2">
        <f t="shared" si="9"/>
        <v>125.87987463392076</v>
      </c>
      <c r="U26" s="2">
        <f t="shared" si="9"/>
        <v>114.02231926249394</v>
      </c>
      <c r="V26" s="2">
        <f t="shared" si="9"/>
        <v>147.17718753593192</v>
      </c>
      <c r="W26" s="2">
        <f t="shared" si="9"/>
        <v>113.70842535697885</v>
      </c>
      <c r="Y26" t="s">
        <v>13</v>
      </c>
      <c r="Z26" s="2">
        <f t="shared" si="10"/>
        <v>76.4462673242688</v>
      </c>
      <c r="AA26" s="2">
        <f t="shared" si="8"/>
        <v>75.74972931751978</v>
      </c>
      <c r="AB26" s="2">
        <f t="shared" si="8"/>
        <v>85.84551951786108</v>
      </c>
      <c r="AC26" s="2">
        <f t="shared" si="8"/>
        <v>99.35834228803805</v>
      </c>
      <c r="AD26" s="2">
        <f t="shared" si="8"/>
        <v>110.62344235158413</v>
      </c>
      <c r="AE26" s="2">
        <f t="shared" si="8"/>
        <v>120.98685783621136</v>
      </c>
      <c r="AF26" s="2">
        <f t="shared" si="8"/>
        <v>116.01804913035824</v>
      </c>
      <c r="AG26" s="2">
        <f t="shared" si="8"/>
        <v>129.02646047744886</v>
      </c>
      <c r="AH26" s="2">
        <f t="shared" si="8"/>
        <v>124.96931071846825</v>
      </c>
      <c r="AI26" s="2">
        <f t="shared" si="11"/>
        <v>130.4428064464554</v>
      </c>
    </row>
    <row r="27" spans="2:23" ht="12.75">
      <c r="B27">
        <f>'[6]Census_Pop_Ests'!B4</f>
        <v>27906</v>
      </c>
      <c r="C27">
        <f>'[6]Census_Pop_Ests'!C4</f>
        <v>29415</v>
      </c>
      <c r="D27">
        <f>'[6]Census_Pop_Ests'!D4</f>
        <v>30932</v>
      </c>
      <c r="E27">
        <f>'[6]Census_Pop_Ests'!E4</f>
        <v>32704</v>
      </c>
      <c r="F27">
        <f>'[6]Census_Pop_Ests'!F4</f>
        <v>34903</v>
      </c>
      <c r="G27">
        <f>'[6]Census_Pop_Ests'!G4</f>
        <v>36985</v>
      </c>
      <c r="H27">
        <f>'[6]Census_Pop_Ests'!H4</f>
        <v>38926</v>
      </c>
      <c r="I27">
        <f>'[6]Census_Pop_Ests'!I4</f>
        <v>41220</v>
      </c>
      <c r="J27">
        <f>'[6]Census_Pop_Ests'!J4</f>
        <v>43485</v>
      </c>
      <c r="K27">
        <f>'[6]Census_Pop_Ests'!K4</f>
        <v>45731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35" ht="13.5">
      <c r="A28" s="1" t="s">
        <v>14</v>
      </c>
      <c r="M28" t="s">
        <v>15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15</v>
      </c>
      <c r="Z28" s="2">
        <f>N28</f>
        <v>1990</v>
      </c>
      <c r="AA28" s="2">
        <f aca="true" t="shared" si="12" ref="AA28:AH35">(N28+O28+P28)/3</f>
        <v>1991</v>
      </c>
      <c r="AB28" s="2">
        <f t="shared" si="12"/>
        <v>1992</v>
      </c>
      <c r="AC28" s="2">
        <f t="shared" si="12"/>
        <v>1993</v>
      </c>
      <c r="AD28" s="2">
        <f t="shared" si="12"/>
        <v>1994</v>
      </c>
      <c r="AE28" s="2">
        <f t="shared" si="12"/>
        <v>1995</v>
      </c>
      <c r="AF28" s="2">
        <f t="shared" si="12"/>
        <v>1996</v>
      </c>
      <c r="AG28" s="2">
        <f t="shared" si="12"/>
        <v>1997</v>
      </c>
      <c r="AH28" s="2">
        <f t="shared" si="12"/>
        <v>1998</v>
      </c>
      <c r="AI28" s="2">
        <f>W28</f>
        <v>1999</v>
      </c>
    </row>
    <row r="29" spans="1:35" ht="13.5">
      <c r="A29" s="1" t="s">
        <v>1</v>
      </c>
      <c r="B29">
        <v>1</v>
      </c>
      <c r="C29">
        <v>4</v>
      </c>
      <c r="D29">
        <v>1</v>
      </c>
      <c r="E29">
        <v>5</v>
      </c>
      <c r="F29">
        <v>4</v>
      </c>
      <c r="G29">
        <v>3</v>
      </c>
      <c r="H29">
        <v>6</v>
      </c>
      <c r="I29">
        <v>3</v>
      </c>
      <c r="J29">
        <v>2</v>
      </c>
      <c r="K29">
        <v>10</v>
      </c>
      <c r="M29" s="1" t="s">
        <v>1</v>
      </c>
      <c r="N29" s="2">
        <f aca="true" t="shared" si="13" ref="N29:W35">(B29/B$36)*100000</f>
        <v>5.86063412061185</v>
      </c>
      <c r="O29" s="2">
        <f t="shared" si="13"/>
        <v>22.11777716339508</v>
      </c>
      <c r="P29" s="2">
        <f t="shared" si="13"/>
        <v>5.203184348821479</v>
      </c>
      <c r="Q29" s="2">
        <f t="shared" si="13"/>
        <v>24.38667512071404</v>
      </c>
      <c r="R29" s="2">
        <f t="shared" si="13"/>
        <v>18.53911753800519</v>
      </c>
      <c r="S29" s="2">
        <f t="shared" si="13"/>
        <v>13.25381047051027</v>
      </c>
      <c r="T29" s="2">
        <f t="shared" si="13"/>
        <v>25.45068928950159</v>
      </c>
      <c r="U29" s="2">
        <f t="shared" si="13"/>
        <v>12.185215272136475</v>
      </c>
      <c r="V29" s="2">
        <f t="shared" si="13"/>
        <v>7.880841673890772</v>
      </c>
      <c r="W29" s="2">
        <f t="shared" si="13"/>
        <v>37.61378168961107</v>
      </c>
      <c r="Y29" s="1" t="s">
        <v>1</v>
      </c>
      <c r="Z29" s="2">
        <f aca="true" t="shared" si="14" ref="Z29:Z35">(N29+O29)/2</f>
        <v>13.989205642003466</v>
      </c>
      <c r="AA29" s="2">
        <f t="shared" si="12"/>
        <v>11.06053187760947</v>
      </c>
      <c r="AB29" s="2">
        <f t="shared" si="12"/>
        <v>17.235878877643533</v>
      </c>
      <c r="AC29" s="2">
        <f t="shared" si="12"/>
        <v>16.042992335846904</v>
      </c>
      <c r="AD29" s="2">
        <f t="shared" si="12"/>
        <v>18.726534376409834</v>
      </c>
      <c r="AE29" s="2">
        <f t="shared" si="12"/>
        <v>19.081205766005684</v>
      </c>
      <c r="AF29" s="2">
        <f t="shared" si="12"/>
        <v>16.963238344049444</v>
      </c>
      <c r="AG29" s="2">
        <f t="shared" si="12"/>
        <v>15.172248745176278</v>
      </c>
      <c r="AH29" s="2">
        <f t="shared" si="12"/>
        <v>19.226612878546106</v>
      </c>
      <c r="AI29" s="2">
        <f aca="true" t="shared" si="15" ref="AI29:AI35">(V29+W29)/2</f>
        <v>22.747311681750922</v>
      </c>
    </row>
    <row r="30" spans="1:35" ht="13.5">
      <c r="A30" s="1" t="s">
        <v>2</v>
      </c>
      <c r="B30">
        <v>1</v>
      </c>
      <c r="C30">
        <v>1</v>
      </c>
      <c r="D30">
        <v>1</v>
      </c>
      <c r="E30">
        <v>0</v>
      </c>
      <c r="F30">
        <v>3</v>
      </c>
      <c r="G30">
        <v>2</v>
      </c>
      <c r="H30">
        <v>3</v>
      </c>
      <c r="I30">
        <v>5</v>
      </c>
      <c r="J30">
        <v>2</v>
      </c>
      <c r="K30">
        <v>3</v>
      </c>
      <c r="M30" s="1" t="s">
        <v>2</v>
      </c>
      <c r="N30" s="2">
        <f t="shared" si="13"/>
        <v>5.86063412061185</v>
      </c>
      <c r="O30" s="2">
        <f t="shared" si="13"/>
        <v>5.52944429084877</v>
      </c>
      <c r="P30" s="2">
        <f t="shared" si="13"/>
        <v>5.203184348821479</v>
      </c>
      <c r="Q30" s="2">
        <f t="shared" si="13"/>
        <v>0</v>
      </c>
      <c r="R30" s="2">
        <f t="shared" si="13"/>
        <v>13.904338153503893</v>
      </c>
      <c r="S30" s="2">
        <f t="shared" si="13"/>
        <v>8.835873647006848</v>
      </c>
      <c r="T30" s="2">
        <f t="shared" si="13"/>
        <v>12.725344644750795</v>
      </c>
      <c r="U30" s="2">
        <f t="shared" si="13"/>
        <v>20.308692120227455</v>
      </c>
      <c r="V30" s="2">
        <f t="shared" si="13"/>
        <v>7.880841673890772</v>
      </c>
      <c r="W30" s="2">
        <f t="shared" si="13"/>
        <v>11.284134506883323</v>
      </c>
      <c r="Y30" s="1" t="s">
        <v>2</v>
      </c>
      <c r="Z30" s="2">
        <f t="shared" si="14"/>
        <v>5.6950392057303105</v>
      </c>
      <c r="AA30" s="2">
        <f t="shared" si="12"/>
        <v>5.531087586760701</v>
      </c>
      <c r="AB30" s="2">
        <f t="shared" si="12"/>
        <v>3.5775428798900832</v>
      </c>
      <c r="AC30" s="2">
        <f t="shared" si="12"/>
        <v>6.369174167441791</v>
      </c>
      <c r="AD30" s="2">
        <f t="shared" si="12"/>
        <v>7.580070600170248</v>
      </c>
      <c r="AE30" s="2">
        <f t="shared" si="12"/>
        <v>11.821852148420513</v>
      </c>
      <c r="AF30" s="2">
        <f t="shared" si="12"/>
        <v>13.956636803995032</v>
      </c>
      <c r="AG30" s="2">
        <f t="shared" si="12"/>
        <v>13.638292812956342</v>
      </c>
      <c r="AH30" s="2">
        <f t="shared" si="12"/>
        <v>13.157889433667185</v>
      </c>
      <c r="AI30" s="2">
        <f t="shared" si="15"/>
        <v>9.582488090387047</v>
      </c>
    </row>
    <row r="31" spans="1:35" ht="13.5">
      <c r="A31" s="1" t="s">
        <v>3</v>
      </c>
      <c r="B31">
        <v>0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  <c r="M31" s="1" t="s">
        <v>3</v>
      </c>
      <c r="N31" s="2">
        <f t="shared" si="13"/>
        <v>0</v>
      </c>
      <c r="O31" s="2">
        <f t="shared" si="13"/>
        <v>5.52944429084877</v>
      </c>
      <c r="P31" s="2">
        <f t="shared" si="13"/>
        <v>5.203184348821479</v>
      </c>
      <c r="Q31" s="2">
        <f t="shared" si="13"/>
        <v>0</v>
      </c>
      <c r="R31" s="2">
        <f t="shared" si="13"/>
        <v>0</v>
      </c>
      <c r="S31" s="2">
        <f t="shared" si="13"/>
        <v>0</v>
      </c>
      <c r="T31" s="2">
        <f t="shared" si="13"/>
        <v>0</v>
      </c>
      <c r="U31" s="2">
        <f t="shared" si="13"/>
        <v>0</v>
      </c>
      <c r="V31" s="2">
        <f t="shared" si="13"/>
        <v>0</v>
      </c>
      <c r="W31" s="2">
        <f t="shared" si="13"/>
        <v>7.522756337922214</v>
      </c>
      <c r="Y31" s="1" t="s">
        <v>3</v>
      </c>
      <c r="Z31" s="2">
        <f t="shared" si="14"/>
        <v>2.764722145424385</v>
      </c>
      <c r="AA31" s="2">
        <f t="shared" si="12"/>
        <v>3.5775428798900832</v>
      </c>
      <c r="AB31" s="2">
        <f t="shared" si="12"/>
        <v>3.5775428798900832</v>
      </c>
      <c r="AC31" s="2">
        <f t="shared" si="12"/>
        <v>1.7343947829404929</v>
      </c>
      <c r="AD31" s="2">
        <f t="shared" si="12"/>
        <v>0</v>
      </c>
      <c r="AE31" s="2">
        <f t="shared" si="12"/>
        <v>0</v>
      </c>
      <c r="AF31" s="2">
        <f t="shared" si="12"/>
        <v>0</v>
      </c>
      <c r="AG31" s="2">
        <f t="shared" si="12"/>
        <v>0</v>
      </c>
      <c r="AH31" s="2">
        <f t="shared" si="12"/>
        <v>2.507585445974071</v>
      </c>
      <c r="AI31" s="2">
        <f t="shared" si="15"/>
        <v>3.761378168961107</v>
      </c>
    </row>
    <row r="32" spans="1:35" ht="13.5">
      <c r="A32" s="1" t="s">
        <v>4</v>
      </c>
      <c r="B32">
        <v>1</v>
      </c>
      <c r="C32">
        <v>2</v>
      </c>
      <c r="D32">
        <v>3</v>
      </c>
      <c r="E32">
        <v>6</v>
      </c>
      <c r="F32">
        <v>9</v>
      </c>
      <c r="G32">
        <v>6</v>
      </c>
      <c r="H32">
        <v>3</v>
      </c>
      <c r="I32">
        <v>3</v>
      </c>
      <c r="J32">
        <v>5</v>
      </c>
      <c r="K32">
        <v>6</v>
      </c>
      <c r="M32" s="1" t="s">
        <v>4</v>
      </c>
      <c r="N32" s="2">
        <f t="shared" si="13"/>
        <v>5.86063412061185</v>
      </c>
      <c r="O32" s="2">
        <f t="shared" si="13"/>
        <v>11.05888858169754</v>
      </c>
      <c r="P32" s="2">
        <f t="shared" si="13"/>
        <v>15.609553046464436</v>
      </c>
      <c r="Q32" s="2">
        <f t="shared" si="13"/>
        <v>29.26401014485685</v>
      </c>
      <c r="R32" s="2">
        <f t="shared" si="13"/>
        <v>41.71301446051168</v>
      </c>
      <c r="S32" s="2">
        <f t="shared" si="13"/>
        <v>26.50762094102054</v>
      </c>
      <c r="T32" s="2">
        <f t="shared" si="13"/>
        <v>12.725344644750795</v>
      </c>
      <c r="U32" s="2">
        <f t="shared" si="13"/>
        <v>12.185215272136475</v>
      </c>
      <c r="V32" s="2">
        <f t="shared" si="13"/>
        <v>19.70210418472693</v>
      </c>
      <c r="W32" s="2">
        <f t="shared" si="13"/>
        <v>22.568269013766646</v>
      </c>
      <c r="Y32" s="1" t="s">
        <v>4</v>
      </c>
      <c r="Z32" s="2">
        <f t="shared" si="14"/>
        <v>8.459761351154695</v>
      </c>
      <c r="AA32" s="2">
        <f t="shared" si="12"/>
        <v>10.843025249591276</v>
      </c>
      <c r="AB32" s="2">
        <f t="shared" si="12"/>
        <v>18.644150591006277</v>
      </c>
      <c r="AC32" s="2">
        <f t="shared" si="12"/>
        <v>28.862192550610988</v>
      </c>
      <c r="AD32" s="2">
        <f t="shared" si="12"/>
        <v>32.49488184879635</v>
      </c>
      <c r="AE32" s="2">
        <f t="shared" si="12"/>
        <v>26.981993348761005</v>
      </c>
      <c r="AF32" s="2">
        <f t="shared" si="12"/>
        <v>17.139393619302606</v>
      </c>
      <c r="AG32" s="2">
        <f t="shared" si="12"/>
        <v>14.8708880338714</v>
      </c>
      <c r="AH32" s="2">
        <f t="shared" si="12"/>
        <v>18.15186282354335</v>
      </c>
      <c r="AI32" s="2">
        <f t="shared" si="15"/>
        <v>21.135186599246786</v>
      </c>
    </row>
    <row r="33" spans="1:35" ht="13.5">
      <c r="A33" s="1" t="s">
        <v>5</v>
      </c>
      <c r="B33">
        <v>0</v>
      </c>
      <c r="C33">
        <v>0</v>
      </c>
      <c r="D33">
        <v>1</v>
      </c>
      <c r="E33">
        <v>0</v>
      </c>
      <c r="F33">
        <v>3</v>
      </c>
      <c r="G33">
        <v>0</v>
      </c>
      <c r="H33">
        <v>2</v>
      </c>
      <c r="I33">
        <v>1</v>
      </c>
      <c r="J33">
        <v>4</v>
      </c>
      <c r="K33">
        <v>4</v>
      </c>
      <c r="M33" s="1" t="s">
        <v>5</v>
      </c>
      <c r="N33" s="2">
        <f t="shared" si="13"/>
        <v>0</v>
      </c>
      <c r="O33" s="2">
        <f t="shared" si="13"/>
        <v>0</v>
      </c>
      <c r="P33" s="2">
        <f t="shared" si="13"/>
        <v>5.203184348821479</v>
      </c>
      <c r="Q33" s="2">
        <f t="shared" si="13"/>
        <v>0</v>
      </c>
      <c r="R33" s="2">
        <f t="shared" si="13"/>
        <v>13.904338153503893</v>
      </c>
      <c r="S33" s="2">
        <f t="shared" si="13"/>
        <v>0</v>
      </c>
      <c r="T33" s="2">
        <f t="shared" si="13"/>
        <v>8.48356309650053</v>
      </c>
      <c r="U33" s="2">
        <f t="shared" si="13"/>
        <v>4.061738424045491</v>
      </c>
      <c r="V33" s="2">
        <f t="shared" si="13"/>
        <v>15.761683347781544</v>
      </c>
      <c r="W33" s="2">
        <f t="shared" si="13"/>
        <v>15.045512675844428</v>
      </c>
      <c r="Y33" s="1" t="s">
        <v>5</v>
      </c>
      <c r="Z33" s="2">
        <f t="shared" si="14"/>
        <v>0</v>
      </c>
      <c r="AA33" s="2">
        <f t="shared" si="12"/>
        <v>1.7343947829404929</v>
      </c>
      <c r="AB33" s="2">
        <f t="shared" si="12"/>
        <v>1.7343947829404929</v>
      </c>
      <c r="AC33" s="2">
        <f t="shared" si="12"/>
        <v>6.369174167441791</v>
      </c>
      <c r="AD33" s="2">
        <f t="shared" si="12"/>
        <v>4.6347793845012975</v>
      </c>
      <c r="AE33" s="2">
        <f t="shared" si="12"/>
        <v>7.462633750001475</v>
      </c>
      <c r="AF33" s="2">
        <f t="shared" si="12"/>
        <v>4.1817671735153406</v>
      </c>
      <c r="AG33" s="2">
        <f t="shared" si="12"/>
        <v>9.435661622775855</v>
      </c>
      <c r="AH33" s="2">
        <f t="shared" si="12"/>
        <v>11.62297814922382</v>
      </c>
      <c r="AI33" s="2">
        <f t="shared" si="15"/>
        <v>15.403598011812985</v>
      </c>
    </row>
    <row r="34" spans="1:35" ht="13.5">
      <c r="A34" s="1" t="s">
        <v>6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M34" s="1" t="s">
        <v>6</v>
      </c>
      <c r="N34" s="2">
        <f t="shared" si="13"/>
        <v>0</v>
      </c>
      <c r="O34" s="2">
        <f t="shared" si="13"/>
        <v>0</v>
      </c>
      <c r="P34" s="2">
        <f t="shared" si="13"/>
        <v>0</v>
      </c>
      <c r="Q34" s="2">
        <f t="shared" si="13"/>
        <v>4.877335024142808</v>
      </c>
      <c r="R34" s="2">
        <f t="shared" si="13"/>
        <v>0</v>
      </c>
      <c r="S34" s="2">
        <f t="shared" si="13"/>
        <v>0</v>
      </c>
      <c r="T34" s="2">
        <f t="shared" si="13"/>
        <v>0</v>
      </c>
      <c r="U34" s="2">
        <f t="shared" si="13"/>
        <v>4.061738424045491</v>
      </c>
      <c r="V34" s="2">
        <f t="shared" si="13"/>
        <v>0</v>
      </c>
      <c r="W34" s="2">
        <f t="shared" si="13"/>
        <v>0</v>
      </c>
      <c r="Y34" s="1" t="s">
        <v>6</v>
      </c>
      <c r="Z34" s="2">
        <f t="shared" si="14"/>
        <v>0</v>
      </c>
      <c r="AA34" s="2">
        <f t="shared" si="12"/>
        <v>0</v>
      </c>
      <c r="AB34" s="2">
        <f t="shared" si="12"/>
        <v>1.6257783413809361</v>
      </c>
      <c r="AC34" s="2">
        <f t="shared" si="12"/>
        <v>1.6257783413809361</v>
      </c>
      <c r="AD34" s="2">
        <f t="shared" si="12"/>
        <v>1.6257783413809361</v>
      </c>
      <c r="AE34" s="2">
        <f t="shared" si="12"/>
        <v>0</v>
      </c>
      <c r="AF34" s="2">
        <f t="shared" si="12"/>
        <v>1.3539128080151637</v>
      </c>
      <c r="AG34" s="2">
        <f t="shared" si="12"/>
        <v>1.3539128080151637</v>
      </c>
      <c r="AH34" s="2">
        <f t="shared" si="12"/>
        <v>1.3539128080151637</v>
      </c>
      <c r="AI34" s="2">
        <f t="shared" si="15"/>
        <v>0</v>
      </c>
    </row>
    <row r="35" spans="1:35" ht="13.5">
      <c r="A35" s="1" t="s">
        <v>7</v>
      </c>
      <c r="B35">
        <v>3</v>
      </c>
      <c r="C35">
        <v>8</v>
      </c>
      <c r="D35">
        <v>7</v>
      </c>
      <c r="E35">
        <v>12</v>
      </c>
      <c r="F35">
        <v>19</v>
      </c>
      <c r="G35">
        <v>11</v>
      </c>
      <c r="H35">
        <v>14</v>
      </c>
      <c r="I35">
        <v>13</v>
      </c>
      <c r="J35">
        <v>13</v>
      </c>
      <c r="K35">
        <v>25</v>
      </c>
      <c r="M35" t="s">
        <v>16</v>
      </c>
      <c r="N35" s="2">
        <f t="shared" si="13"/>
        <v>17.58190236183555</v>
      </c>
      <c r="O35" s="2">
        <f>(C35/C$36)*100000</f>
        <v>44.23555432679016</v>
      </c>
      <c r="P35" s="2">
        <f>(D35/D$36)*100000</f>
        <v>36.42229044175035</v>
      </c>
      <c r="Q35" s="2">
        <f>(E35/E$36)*100000</f>
        <v>58.5280202897137</v>
      </c>
      <c r="R35" s="2">
        <f>(F35/F$36)*100000</f>
        <v>88.06080830552466</v>
      </c>
      <c r="S35" s="2">
        <f>(G35/G$36)*100000</f>
        <v>48.59730505853766</v>
      </c>
      <c r="T35" s="2">
        <f t="shared" si="13"/>
        <v>59.38494167550371</v>
      </c>
      <c r="U35" s="2">
        <f>(I35/I$36)*100000</f>
        <v>52.802599512591385</v>
      </c>
      <c r="V35" s="2">
        <f t="shared" si="13"/>
        <v>51.22547088029001</v>
      </c>
      <c r="W35" s="2">
        <f>(K35/K$36)*100000</f>
        <v>94.03445422402768</v>
      </c>
      <c r="Y35" t="s">
        <v>16</v>
      </c>
      <c r="Z35" s="2">
        <f t="shared" si="14"/>
        <v>30.908728344312856</v>
      </c>
      <c r="AA35" s="2">
        <f t="shared" si="12"/>
        <v>32.74658237679202</v>
      </c>
      <c r="AB35" s="2">
        <f t="shared" si="12"/>
        <v>46.39528835275141</v>
      </c>
      <c r="AC35" s="2">
        <f t="shared" si="12"/>
        <v>61.0037063456629</v>
      </c>
      <c r="AD35" s="2">
        <f t="shared" si="12"/>
        <v>65.06204455125868</v>
      </c>
      <c r="AE35" s="2">
        <f t="shared" si="12"/>
        <v>65.34768501318868</v>
      </c>
      <c r="AF35" s="2">
        <f t="shared" si="12"/>
        <v>53.594948748877584</v>
      </c>
      <c r="AG35" s="2">
        <f t="shared" si="12"/>
        <v>54.471004022795036</v>
      </c>
      <c r="AH35" s="2">
        <f t="shared" si="12"/>
        <v>66.02084153896969</v>
      </c>
      <c r="AI35" s="2">
        <f t="shared" si="15"/>
        <v>72.62996255215884</v>
      </c>
    </row>
    <row r="36" spans="2:23" ht="12.75">
      <c r="B36">
        <f>'[6]Census_Pop_Ests'!B5</f>
        <v>17063</v>
      </c>
      <c r="C36">
        <f>'[6]Census_Pop_Ests'!C5</f>
        <v>18085</v>
      </c>
      <c r="D36">
        <f>'[6]Census_Pop_Ests'!D5</f>
        <v>19219</v>
      </c>
      <c r="E36">
        <f>'[6]Census_Pop_Ests'!E5</f>
        <v>20503</v>
      </c>
      <c r="F36">
        <f>'[6]Census_Pop_Ests'!F5</f>
        <v>21576</v>
      </c>
      <c r="G36">
        <f>'[6]Census_Pop_Ests'!G5</f>
        <v>22635</v>
      </c>
      <c r="H36">
        <f>'[6]Census_Pop_Ests'!H5</f>
        <v>23575</v>
      </c>
      <c r="I36">
        <f>'[6]Census_Pop_Ests'!I5</f>
        <v>24620</v>
      </c>
      <c r="J36">
        <f>'[6]Census_Pop_Ests'!J5</f>
        <v>25378</v>
      </c>
      <c r="K36">
        <f>'[6]Census_Pop_Ests'!K5</f>
        <v>26586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5:35" ht="13.5">
      <c r="Y37" s="1" t="s">
        <v>20</v>
      </c>
      <c r="Z37" s="2">
        <f>N37</f>
        <v>0</v>
      </c>
      <c r="AA37" s="2">
        <f aca="true" t="shared" si="16" ref="AA37:AH37">(N37+O37+P37)/3</f>
        <v>0</v>
      </c>
      <c r="AB37" s="2">
        <f t="shared" si="16"/>
        <v>0</v>
      </c>
      <c r="AC37" s="2">
        <f t="shared" si="16"/>
        <v>0</v>
      </c>
      <c r="AD37" s="2">
        <f t="shared" si="16"/>
        <v>0</v>
      </c>
      <c r="AE37" s="2">
        <f t="shared" si="16"/>
        <v>0</v>
      </c>
      <c r="AF37" s="2">
        <f t="shared" si="16"/>
        <v>0</v>
      </c>
      <c r="AG37" s="2">
        <f t="shared" si="16"/>
        <v>0</v>
      </c>
      <c r="AH37" s="2">
        <f t="shared" si="16"/>
        <v>0</v>
      </c>
      <c r="AI37" s="2">
        <f>W37</f>
        <v>0</v>
      </c>
    </row>
    <row r="38" spans="1:35" ht="13.5">
      <c r="A38" s="1" t="s">
        <v>17</v>
      </c>
      <c r="Y38" s="1" t="s">
        <v>1</v>
      </c>
      <c r="Z38" s="2">
        <f>Z11/Z2</f>
        <v>22.285102343032765</v>
      </c>
      <c r="AA38" s="2">
        <f aca="true" t="shared" si="17" ref="AA38:AI38">AA11/AA2</f>
        <v>25.555567823765294</v>
      </c>
      <c r="AB38" s="2">
        <f t="shared" si="17"/>
        <v>25.761545179934156</v>
      </c>
      <c r="AC38" s="2">
        <f t="shared" si="17"/>
        <v>24.709334058288036</v>
      </c>
      <c r="AD38" s="2">
        <f t="shared" si="17"/>
        <v>21.854692909635627</v>
      </c>
      <c r="AE38" s="2">
        <f t="shared" si="17"/>
        <v>22.63263133376672</v>
      </c>
      <c r="AF38" s="2">
        <f t="shared" si="17"/>
        <v>22.620518618041135</v>
      </c>
      <c r="AG38" s="2">
        <f t="shared" si="17"/>
        <v>22.920326991896548</v>
      </c>
      <c r="AH38" s="2">
        <f t="shared" si="17"/>
        <v>22.291092900485282</v>
      </c>
      <c r="AI38" s="2">
        <f t="shared" si="17"/>
        <v>22.879568727230925</v>
      </c>
    </row>
    <row r="39" spans="25:35" ht="13.5">
      <c r="Y39" s="1" t="s">
        <v>2</v>
      </c>
      <c r="Z39" s="2">
        <f aca="true" t="shared" si="18" ref="Z39:AI44">Z12/Z3</f>
        <v>16.54097508009491</v>
      </c>
      <c r="AA39" s="2">
        <f t="shared" si="18"/>
        <v>15.47256766734328</v>
      </c>
      <c r="AB39" s="2">
        <f t="shared" si="18"/>
        <v>13.167482172250088</v>
      </c>
      <c r="AC39" s="2">
        <f t="shared" si="18"/>
        <v>14.057092808214358</v>
      </c>
      <c r="AD39" s="2">
        <f t="shared" si="18"/>
        <v>15.569813069133613</v>
      </c>
      <c r="AE39" s="2">
        <f t="shared" si="18"/>
        <v>18.791636681678288</v>
      </c>
      <c r="AF39" s="2">
        <f t="shared" si="18"/>
        <v>23.287780268087353</v>
      </c>
      <c r="AG39" s="2">
        <f t="shared" si="18"/>
        <v>19.396982723237596</v>
      </c>
      <c r="AH39" s="2">
        <f t="shared" si="18"/>
        <v>18.757983051412978</v>
      </c>
      <c r="AI39" s="2">
        <f t="shared" si="18"/>
        <v>16.531627009599884</v>
      </c>
    </row>
    <row r="40" spans="25:35" ht="13.5">
      <c r="Y40" s="1" t="s">
        <v>3</v>
      </c>
      <c r="Z40" s="2">
        <f t="shared" si="18"/>
        <v>36.3516448679194</v>
      </c>
      <c r="AA40" s="2">
        <f t="shared" si="18"/>
        <v>26.025691005154275</v>
      </c>
      <c r="AB40" s="2">
        <f t="shared" si="18"/>
        <v>29.975801575212618</v>
      </c>
      <c r="AC40" s="2">
        <f t="shared" si="18"/>
        <v>33.47776442520699</v>
      </c>
      <c r="AD40" s="2">
        <f t="shared" si="18"/>
        <v>49.95668736801767</v>
      </c>
      <c r="AE40" s="2">
        <f t="shared" si="18"/>
        <v>62.84506075999546</v>
      </c>
      <c r="AF40" s="2">
        <f t="shared" si="18"/>
        <v>62.42525788225756</v>
      </c>
      <c r="AG40" s="2">
        <f t="shared" si="18"/>
        <v>57.826166893048295</v>
      </c>
      <c r="AH40" s="2">
        <f t="shared" si="18"/>
        <v>52.33529940959295</v>
      </c>
      <c r="AI40" s="2">
        <f t="shared" si="18"/>
        <v>51.88204340583359</v>
      </c>
    </row>
    <row r="41" spans="25:35" ht="13.5">
      <c r="Y41" s="1" t="s">
        <v>4</v>
      </c>
      <c r="Z41" s="2">
        <f t="shared" si="18"/>
        <v>20.291722845544193</v>
      </c>
      <c r="AA41" s="2">
        <f t="shared" si="18"/>
        <v>21.646348013376805</v>
      </c>
      <c r="AB41" s="2">
        <f t="shared" si="18"/>
        <v>22.526365396392205</v>
      </c>
      <c r="AC41" s="2">
        <f t="shared" si="18"/>
        <v>26.33718758233099</v>
      </c>
      <c r="AD41" s="2">
        <f t="shared" si="18"/>
        <v>26.430532559711644</v>
      </c>
      <c r="AE41" s="2">
        <f t="shared" si="18"/>
        <v>26.204927837551814</v>
      </c>
      <c r="AF41" s="2">
        <f t="shared" si="18"/>
        <v>25.08074687083053</v>
      </c>
      <c r="AG41" s="2">
        <f t="shared" si="18"/>
        <v>20.87256161547449</v>
      </c>
      <c r="AH41" s="2">
        <f t="shared" si="18"/>
        <v>20.485729560749146</v>
      </c>
      <c r="AI41" s="2">
        <f t="shared" si="18"/>
        <v>19.216043021470668</v>
      </c>
    </row>
    <row r="42" spans="25:35" ht="13.5">
      <c r="Y42" s="1" t="s">
        <v>5</v>
      </c>
      <c r="Z42" s="2">
        <f t="shared" si="18"/>
        <v>27.527599196758032</v>
      </c>
      <c r="AA42" s="2">
        <f t="shared" si="18"/>
        <v>24.133569871577617</v>
      </c>
      <c r="AB42" s="2">
        <f t="shared" si="18"/>
        <v>28.66729016993511</v>
      </c>
      <c r="AC42" s="2">
        <f t="shared" si="18"/>
        <v>25.917150490798754</v>
      </c>
      <c r="AD42" s="2">
        <f t="shared" si="18"/>
        <v>28.031594933583694</v>
      </c>
      <c r="AE42" s="2">
        <f t="shared" si="18"/>
        <v>25.13774678639838</v>
      </c>
      <c r="AF42" s="2">
        <f t="shared" si="18"/>
        <v>25.22817090080885</v>
      </c>
      <c r="AG42" s="2">
        <f t="shared" si="18"/>
        <v>24.055019081461214</v>
      </c>
      <c r="AH42" s="2">
        <f t="shared" si="18"/>
        <v>23.812986840125337</v>
      </c>
      <c r="AI42" s="2">
        <f t="shared" si="18"/>
        <v>23.815097192062858</v>
      </c>
    </row>
    <row r="43" spans="25:35" ht="13.5">
      <c r="Y43" s="1" t="s">
        <v>6</v>
      </c>
      <c r="Z43" s="2">
        <f t="shared" si="18"/>
        <v>0</v>
      </c>
      <c r="AA43" s="2">
        <f t="shared" si="18"/>
        <v>4.786983894905045</v>
      </c>
      <c r="AB43" s="2">
        <f t="shared" si="18"/>
        <v>16.620932758126266</v>
      </c>
      <c r="AC43" s="2">
        <f t="shared" si="18"/>
        <v>37.28208381686105</v>
      </c>
      <c r="AD43" s="2">
        <f t="shared" si="18"/>
        <v>18.607636964646787</v>
      </c>
      <c r="AE43" s="2">
        <f t="shared" si="18"/>
        <v>11.238419007120514</v>
      </c>
      <c r="AF43" s="2">
        <f t="shared" si="18"/>
        <v>7.76420416728854</v>
      </c>
      <c r="AG43" s="2">
        <f t="shared" si="18"/>
        <v>6.525812017896824</v>
      </c>
      <c r="AH43" s="2">
        <f t="shared" si="18"/>
        <v>9.072064655682366</v>
      </c>
      <c r="AI43" s="2">
        <f t="shared" si="18"/>
        <v>7.90692035253952</v>
      </c>
    </row>
    <row r="44" spans="25:35" ht="13.5">
      <c r="Y44" s="1" t="s">
        <v>22</v>
      </c>
      <c r="Z44" s="2">
        <f t="shared" si="18"/>
        <v>21.534639348499827</v>
      </c>
      <c r="AA44" s="2">
        <f t="shared" si="18"/>
        <v>21.268726365723655</v>
      </c>
      <c r="AB44" s="2">
        <f t="shared" si="18"/>
        <v>22.11097467900341</v>
      </c>
      <c r="AC44" s="2">
        <f t="shared" si="18"/>
        <v>23.743721425338826</v>
      </c>
      <c r="AD44" s="2">
        <f t="shared" si="18"/>
        <v>25.179927118329275</v>
      </c>
      <c r="AE44" s="2">
        <f t="shared" si="18"/>
        <v>26.44245846096536</v>
      </c>
      <c r="AF44" s="2">
        <f t="shared" si="18"/>
        <v>27.151120211782466</v>
      </c>
      <c r="AG44" s="2">
        <f t="shared" si="18"/>
        <v>25.275425447542204</v>
      </c>
      <c r="AH44" s="2">
        <f t="shared" si="18"/>
        <v>24.435129421324664</v>
      </c>
      <c r="AI44" s="2">
        <f t="shared" si="18"/>
        <v>23.934994758509976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4"/>
  <sheetViews>
    <sheetView tabSelected="1" workbookViewId="0" topLeftCell="A23">
      <selection activeCell="A46" sqref="A46"/>
    </sheetView>
  </sheetViews>
  <sheetFormatPr defaultColWidth="9.140625" defaultRowHeight="12.75"/>
  <cols>
    <col min="1" max="16384" width="6.7109375" style="0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X1" t="s">
        <v>19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83</v>
      </c>
      <c r="C2">
        <v>77</v>
      </c>
      <c r="D2">
        <v>85</v>
      </c>
      <c r="E2">
        <v>107</v>
      </c>
      <c r="F2">
        <v>122</v>
      </c>
      <c r="G2">
        <v>140</v>
      </c>
      <c r="H2">
        <v>153</v>
      </c>
      <c r="I2">
        <v>142</v>
      </c>
      <c r="J2">
        <v>205</v>
      </c>
      <c r="K2">
        <v>221</v>
      </c>
      <c r="M2" s="1" t="s">
        <v>1</v>
      </c>
      <c r="N2" s="2">
        <f aca="true" t="shared" si="0" ref="N2:W8">(B2/B$9)*100000</f>
        <v>3.0264842899940785</v>
      </c>
      <c r="O2" s="2">
        <f t="shared" si="0"/>
        <v>2.782193958664547</v>
      </c>
      <c r="P2" s="2">
        <f t="shared" si="0"/>
        <v>3.039172429771876</v>
      </c>
      <c r="Q2" s="2">
        <f t="shared" si="0"/>
        <v>3.782713846182128</v>
      </c>
      <c r="R2" s="2">
        <f t="shared" si="0"/>
        <v>4.273592595615504</v>
      </c>
      <c r="S2" s="2">
        <f t="shared" si="0"/>
        <v>4.857469695460938</v>
      </c>
      <c r="T2" s="2">
        <f t="shared" si="0"/>
        <v>5.265579662885888</v>
      </c>
      <c r="U2" s="2">
        <f t="shared" si="0"/>
        <v>4.858645909071468</v>
      </c>
      <c r="V2" s="2">
        <f t="shared" si="0"/>
        <v>6.97813664689301</v>
      </c>
      <c r="W2" s="2">
        <f t="shared" si="0"/>
        <v>7.478206611005349</v>
      </c>
      <c r="Y2" s="1" t="s">
        <v>1</v>
      </c>
      <c r="Z2" s="2">
        <f aca="true" t="shared" si="1" ref="Z2:Z8">(N2+O2)/2</f>
        <v>2.904339124329313</v>
      </c>
      <c r="AA2" s="2">
        <f aca="true" t="shared" si="2" ref="AA2:AH8">(N2+O2+P2)/3</f>
        <v>2.949283559476834</v>
      </c>
      <c r="AB2" s="2">
        <f t="shared" si="2"/>
        <v>3.201360078206184</v>
      </c>
      <c r="AC2" s="2">
        <f t="shared" si="2"/>
        <v>3.698492957189836</v>
      </c>
      <c r="AD2" s="2">
        <f t="shared" si="2"/>
        <v>4.304592045752856</v>
      </c>
      <c r="AE2" s="2">
        <f t="shared" si="2"/>
        <v>4.7988806513207765</v>
      </c>
      <c r="AF2" s="2">
        <f t="shared" si="2"/>
        <v>4.993898422472765</v>
      </c>
      <c r="AG2" s="2">
        <f t="shared" si="2"/>
        <v>5.700787406283456</v>
      </c>
      <c r="AH2" s="2">
        <f t="shared" si="2"/>
        <v>6.438329722323275</v>
      </c>
      <c r="AI2" s="2">
        <f aca="true" t="shared" si="3" ref="AI2:AI8">(V2+W2)/2</f>
        <v>7.2281716289491795</v>
      </c>
    </row>
    <row r="3" spans="1:35" ht="13.5">
      <c r="A3" s="1" t="s">
        <v>2</v>
      </c>
      <c r="B3">
        <v>103</v>
      </c>
      <c r="C3">
        <v>127</v>
      </c>
      <c r="D3">
        <v>127</v>
      </c>
      <c r="E3">
        <v>105</v>
      </c>
      <c r="F3">
        <v>90</v>
      </c>
      <c r="G3">
        <v>96</v>
      </c>
      <c r="H3">
        <v>113</v>
      </c>
      <c r="I3">
        <v>93</v>
      </c>
      <c r="J3">
        <v>149</v>
      </c>
      <c r="K3">
        <v>141</v>
      </c>
      <c r="M3" s="1" t="s">
        <v>2</v>
      </c>
      <c r="N3" s="2">
        <f t="shared" si="0"/>
        <v>3.7557576128842176</v>
      </c>
      <c r="O3" s="2">
        <f t="shared" si="0"/>
        <v>4.588813412342824</v>
      </c>
      <c r="P3" s="2">
        <f t="shared" si="0"/>
        <v>4.540881159776803</v>
      </c>
      <c r="Q3" s="2">
        <f t="shared" si="0"/>
        <v>3.7120089144777895</v>
      </c>
      <c r="R3" s="2">
        <f t="shared" si="0"/>
        <v>3.1526502754540604</v>
      </c>
      <c r="S3" s="2">
        <f t="shared" si="0"/>
        <v>3.330836362601786</v>
      </c>
      <c r="T3" s="2">
        <f t="shared" si="0"/>
        <v>3.8889575287980747</v>
      </c>
      <c r="U3" s="2">
        <f t="shared" si="0"/>
        <v>3.182070912279201</v>
      </c>
      <c r="V3" s="2">
        <f t="shared" si="0"/>
        <v>5.071913953107602</v>
      </c>
      <c r="W3" s="2">
        <f t="shared" si="0"/>
        <v>4.771163493899341</v>
      </c>
      <c r="Y3" s="1" t="s">
        <v>2</v>
      </c>
      <c r="Z3" s="2">
        <f t="shared" si="1"/>
        <v>4.172285512613521</v>
      </c>
      <c r="AA3" s="2">
        <f t="shared" si="2"/>
        <v>4.295150728334615</v>
      </c>
      <c r="AB3" s="2">
        <f t="shared" si="2"/>
        <v>4.280567828865806</v>
      </c>
      <c r="AC3" s="2">
        <f t="shared" si="2"/>
        <v>3.801846783236218</v>
      </c>
      <c r="AD3" s="2">
        <f t="shared" si="2"/>
        <v>3.398498517511212</v>
      </c>
      <c r="AE3" s="2">
        <f t="shared" si="2"/>
        <v>3.4574813889513067</v>
      </c>
      <c r="AF3" s="2">
        <f t="shared" si="2"/>
        <v>3.46728826789302</v>
      </c>
      <c r="AG3" s="2">
        <f t="shared" si="2"/>
        <v>4.047647464728293</v>
      </c>
      <c r="AH3" s="2">
        <f t="shared" si="2"/>
        <v>4.341716119762048</v>
      </c>
      <c r="AI3" s="2">
        <f t="shared" si="3"/>
        <v>4.921538723503471</v>
      </c>
    </row>
    <row r="4" spans="1:35" ht="13.5">
      <c r="A4" s="1" t="s">
        <v>3</v>
      </c>
      <c r="B4">
        <v>37</v>
      </c>
      <c r="C4">
        <v>40</v>
      </c>
      <c r="D4">
        <v>53</v>
      </c>
      <c r="E4">
        <v>63</v>
      </c>
      <c r="F4">
        <v>56</v>
      </c>
      <c r="G4">
        <v>50</v>
      </c>
      <c r="H4">
        <v>46</v>
      </c>
      <c r="I4">
        <v>56</v>
      </c>
      <c r="J4">
        <v>60</v>
      </c>
      <c r="K4">
        <v>87</v>
      </c>
      <c r="M4" s="1" t="s">
        <v>3</v>
      </c>
      <c r="N4" s="2">
        <f t="shared" si="0"/>
        <v>1.3491556473467579</v>
      </c>
      <c r="O4" s="2">
        <f t="shared" si="0"/>
        <v>1.4452955629426218</v>
      </c>
      <c r="P4" s="2">
        <f t="shared" si="0"/>
        <v>1.89501339738717</v>
      </c>
      <c r="Q4" s="2">
        <f t="shared" si="0"/>
        <v>2.227205348686674</v>
      </c>
      <c r="R4" s="2">
        <f t="shared" si="0"/>
        <v>1.9616490602825265</v>
      </c>
      <c r="S4" s="2">
        <f t="shared" si="0"/>
        <v>1.7348106055217634</v>
      </c>
      <c r="T4" s="2">
        <f t="shared" si="0"/>
        <v>1.583115454200986</v>
      </c>
      <c r="U4" s="2">
        <f t="shared" si="0"/>
        <v>1.916085710619734</v>
      </c>
      <c r="V4" s="2">
        <f t="shared" si="0"/>
        <v>2.0423814576272226</v>
      </c>
      <c r="W4" s="2">
        <f t="shared" si="0"/>
        <v>2.9439093898527844</v>
      </c>
      <c r="Y4" s="1" t="s">
        <v>3</v>
      </c>
      <c r="Z4" s="2">
        <f t="shared" si="1"/>
        <v>1.3972256051446899</v>
      </c>
      <c r="AA4" s="2">
        <f t="shared" si="2"/>
        <v>1.5631548692255166</v>
      </c>
      <c r="AB4" s="2">
        <f t="shared" si="2"/>
        <v>1.8558381030054887</v>
      </c>
      <c r="AC4" s="2">
        <f t="shared" si="2"/>
        <v>2.0279559354521233</v>
      </c>
      <c r="AD4" s="2">
        <f t="shared" si="2"/>
        <v>1.9745550048303215</v>
      </c>
      <c r="AE4" s="2">
        <f t="shared" si="2"/>
        <v>1.759858373335092</v>
      </c>
      <c r="AF4" s="2">
        <f t="shared" si="2"/>
        <v>1.7446705901141613</v>
      </c>
      <c r="AG4" s="2">
        <f t="shared" si="2"/>
        <v>1.8471942074826473</v>
      </c>
      <c r="AH4" s="2">
        <f t="shared" si="2"/>
        <v>2.300792186033247</v>
      </c>
      <c r="AI4" s="2">
        <f t="shared" si="3"/>
        <v>2.4931454237400033</v>
      </c>
    </row>
    <row r="5" spans="1:35" ht="13.5">
      <c r="A5" s="1" t="s">
        <v>4</v>
      </c>
      <c r="B5">
        <v>82</v>
      </c>
      <c r="C5">
        <v>78</v>
      </c>
      <c r="D5">
        <v>117</v>
      </c>
      <c r="E5">
        <v>66</v>
      </c>
      <c r="F5">
        <v>83</v>
      </c>
      <c r="G5">
        <v>81</v>
      </c>
      <c r="H5">
        <v>96</v>
      </c>
      <c r="I5">
        <v>103</v>
      </c>
      <c r="J5">
        <v>153</v>
      </c>
      <c r="K5">
        <v>157</v>
      </c>
      <c r="M5" s="1" t="s">
        <v>4</v>
      </c>
      <c r="N5" s="2">
        <f t="shared" si="0"/>
        <v>2.9900206238495715</v>
      </c>
      <c r="O5" s="2">
        <f t="shared" si="0"/>
        <v>2.8183263477381124</v>
      </c>
      <c r="P5" s="2">
        <f t="shared" si="0"/>
        <v>4.183331462156582</v>
      </c>
      <c r="Q5" s="2">
        <f t="shared" si="0"/>
        <v>2.333262746243182</v>
      </c>
      <c r="R5" s="2">
        <f t="shared" si="0"/>
        <v>2.9074441429187448</v>
      </c>
      <c r="S5" s="2">
        <f t="shared" si="0"/>
        <v>2.810393180945257</v>
      </c>
      <c r="T5" s="2">
        <f t="shared" si="0"/>
        <v>3.303893121810754</v>
      </c>
      <c r="U5" s="2">
        <f t="shared" si="0"/>
        <v>3.5242290748898677</v>
      </c>
      <c r="V5" s="2">
        <f t="shared" si="0"/>
        <v>5.208072716949417</v>
      </c>
      <c r="W5" s="2">
        <f t="shared" si="0"/>
        <v>5.312572117320542</v>
      </c>
      <c r="Y5" s="1" t="s">
        <v>4</v>
      </c>
      <c r="Z5" s="2">
        <f t="shared" si="1"/>
        <v>2.9041734857938417</v>
      </c>
      <c r="AA5" s="2">
        <f t="shared" si="2"/>
        <v>3.3305594779147554</v>
      </c>
      <c r="AB5" s="2">
        <f t="shared" si="2"/>
        <v>3.1116401853792923</v>
      </c>
      <c r="AC5" s="2">
        <f t="shared" si="2"/>
        <v>3.14134611710617</v>
      </c>
      <c r="AD5" s="2">
        <f t="shared" si="2"/>
        <v>2.6837000233690613</v>
      </c>
      <c r="AE5" s="2">
        <f t="shared" si="2"/>
        <v>3.007243481891585</v>
      </c>
      <c r="AF5" s="2">
        <f t="shared" si="2"/>
        <v>3.2128384592152925</v>
      </c>
      <c r="AG5" s="2">
        <f t="shared" si="2"/>
        <v>4.01206497121668</v>
      </c>
      <c r="AH5" s="2">
        <f t="shared" si="2"/>
        <v>4.6816246363866085</v>
      </c>
      <c r="AI5" s="2">
        <f t="shared" si="3"/>
        <v>5.260322417134979</v>
      </c>
    </row>
    <row r="6" spans="1:35" ht="13.5">
      <c r="A6" s="1" t="s">
        <v>5</v>
      </c>
      <c r="B6">
        <v>32</v>
      </c>
      <c r="C6">
        <v>38</v>
      </c>
      <c r="D6">
        <v>43</v>
      </c>
      <c r="E6">
        <v>50</v>
      </c>
      <c r="F6">
        <v>72</v>
      </c>
      <c r="G6">
        <v>60</v>
      </c>
      <c r="H6">
        <v>76</v>
      </c>
      <c r="I6">
        <v>88</v>
      </c>
      <c r="J6">
        <v>119</v>
      </c>
      <c r="K6">
        <v>136</v>
      </c>
      <c r="M6" s="1" t="s">
        <v>5</v>
      </c>
      <c r="N6" s="2">
        <f t="shared" si="0"/>
        <v>1.166837316624223</v>
      </c>
      <c r="O6" s="2">
        <f t="shared" si="0"/>
        <v>1.3730307847954908</v>
      </c>
      <c r="P6" s="2">
        <f t="shared" si="0"/>
        <v>1.537463699766949</v>
      </c>
      <c r="Q6" s="2">
        <f t="shared" si="0"/>
        <v>1.7676232926084712</v>
      </c>
      <c r="R6" s="2">
        <f t="shared" si="0"/>
        <v>2.5221202203632482</v>
      </c>
      <c r="S6" s="2">
        <f t="shared" si="0"/>
        <v>2.081772726626116</v>
      </c>
      <c r="T6" s="2">
        <f t="shared" si="0"/>
        <v>2.615582054766847</v>
      </c>
      <c r="U6" s="2">
        <f t="shared" si="0"/>
        <v>3.0109918309738677</v>
      </c>
      <c r="V6" s="2">
        <f t="shared" si="0"/>
        <v>4.050723224293991</v>
      </c>
      <c r="W6" s="2">
        <f t="shared" si="0"/>
        <v>4.601973299080214</v>
      </c>
      <c r="Y6" s="1" t="s">
        <v>5</v>
      </c>
      <c r="Z6" s="2">
        <f t="shared" si="1"/>
        <v>1.2699340507098569</v>
      </c>
      <c r="AA6" s="2">
        <f t="shared" si="2"/>
        <v>1.3591106003955542</v>
      </c>
      <c r="AB6" s="2">
        <f t="shared" si="2"/>
        <v>1.5593725923903037</v>
      </c>
      <c r="AC6" s="2">
        <f t="shared" si="2"/>
        <v>1.942402404246223</v>
      </c>
      <c r="AD6" s="2">
        <f t="shared" si="2"/>
        <v>2.1238387465326123</v>
      </c>
      <c r="AE6" s="2">
        <f t="shared" si="2"/>
        <v>2.4064916672520704</v>
      </c>
      <c r="AF6" s="2">
        <f t="shared" si="2"/>
        <v>2.569448870788944</v>
      </c>
      <c r="AG6" s="2">
        <f t="shared" si="2"/>
        <v>3.225765703344902</v>
      </c>
      <c r="AH6" s="2">
        <f t="shared" si="2"/>
        <v>3.8878961181160245</v>
      </c>
      <c r="AI6" s="2">
        <f t="shared" si="3"/>
        <v>4.3263482616871025</v>
      </c>
    </row>
    <row r="7" spans="1:35" ht="13.5">
      <c r="A7" s="1" t="s">
        <v>6</v>
      </c>
      <c r="B7">
        <v>7</v>
      </c>
      <c r="C7">
        <v>2</v>
      </c>
      <c r="D7">
        <v>7</v>
      </c>
      <c r="E7">
        <v>5</v>
      </c>
      <c r="F7">
        <v>3</v>
      </c>
      <c r="G7">
        <v>6</v>
      </c>
      <c r="H7">
        <v>6</v>
      </c>
      <c r="I7">
        <v>6</v>
      </c>
      <c r="J7">
        <v>3</v>
      </c>
      <c r="K7">
        <v>6</v>
      </c>
      <c r="M7" s="1" t="s">
        <v>6</v>
      </c>
      <c r="N7" s="2">
        <f t="shared" si="0"/>
        <v>0.2552456630115488</v>
      </c>
      <c r="O7" s="2">
        <f t="shared" si="0"/>
        <v>0.07226477814713109</v>
      </c>
      <c r="P7" s="2">
        <f t="shared" si="0"/>
        <v>0.2502847883341545</v>
      </c>
      <c r="Q7" s="2">
        <f t="shared" si="0"/>
        <v>0.1767623292608471</v>
      </c>
      <c r="R7" s="2">
        <f t="shared" si="0"/>
        <v>0.10508834251513534</v>
      </c>
      <c r="S7" s="2">
        <f t="shared" si="0"/>
        <v>0.20817727266261163</v>
      </c>
      <c r="T7" s="2">
        <f t="shared" si="0"/>
        <v>0.20649332011317212</v>
      </c>
      <c r="U7" s="2">
        <f t="shared" si="0"/>
        <v>0.20529489756640007</v>
      </c>
      <c r="V7" s="2">
        <f t="shared" si="0"/>
        <v>0.10211907288136113</v>
      </c>
      <c r="W7" s="2">
        <f t="shared" si="0"/>
        <v>0.20302823378295062</v>
      </c>
      <c r="Y7" s="1" t="s">
        <v>6</v>
      </c>
      <c r="Z7" s="2">
        <f t="shared" si="1"/>
        <v>0.16375522057933994</v>
      </c>
      <c r="AA7" s="2">
        <f t="shared" si="2"/>
        <v>0.19259840983094478</v>
      </c>
      <c r="AB7" s="2">
        <f t="shared" si="2"/>
        <v>0.1664372985807109</v>
      </c>
      <c r="AC7" s="2">
        <f t="shared" si="2"/>
        <v>0.17737848670337897</v>
      </c>
      <c r="AD7" s="2">
        <f t="shared" si="2"/>
        <v>0.16334264814619803</v>
      </c>
      <c r="AE7" s="2">
        <f t="shared" si="2"/>
        <v>0.17325297843030638</v>
      </c>
      <c r="AF7" s="2">
        <f t="shared" si="2"/>
        <v>0.20665516344739462</v>
      </c>
      <c r="AG7" s="2">
        <f t="shared" si="2"/>
        <v>0.17130243018697777</v>
      </c>
      <c r="AH7" s="2">
        <f t="shared" si="2"/>
        <v>0.1701474014102373</v>
      </c>
      <c r="AI7" s="2">
        <f t="shared" si="3"/>
        <v>0.1525736533321559</v>
      </c>
    </row>
    <row r="8" spans="1:35" ht="13.5">
      <c r="A8" s="1" t="s">
        <v>7</v>
      </c>
      <c r="B8">
        <v>344</v>
      </c>
      <c r="C8">
        <v>362</v>
      </c>
      <c r="D8">
        <v>432</v>
      </c>
      <c r="E8">
        <v>396</v>
      </c>
      <c r="F8">
        <v>426</v>
      </c>
      <c r="G8">
        <v>433</v>
      </c>
      <c r="H8">
        <v>490</v>
      </c>
      <c r="I8">
        <v>488</v>
      </c>
      <c r="J8">
        <v>689</v>
      </c>
      <c r="K8">
        <v>748</v>
      </c>
      <c r="M8" t="s">
        <v>8</v>
      </c>
      <c r="N8" s="2">
        <f t="shared" si="0"/>
        <v>12.543501153710398</v>
      </c>
      <c r="O8" s="2">
        <f t="shared" si="0"/>
        <v>13.079924844630728</v>
      </c>
      <c r="P8" s="2">
        <f t="shared" si="0"/>
        <v>15.446146937193536</v>
      </c>
      <c r="Q8" s="2">
        <f t="shared" si="0"/>
        <v>13.999576477459092</v>
      </c>
      <c r="R8" s="2">
        <f t="shared" si="0"/>
        <v>14.922544637149219</v>
      </c>
      <c r="S8" s="2">
        <f t="shared" si="0"/>
        <v>15.02345984381847</v>
      </c>
      <c r="T8" s="2">
        <f t="shared" si="0"/>
        <v>16.863621142575724</v>
      </c>
      <c r="U8" s="2">
        <f t="shared" si="0"/>
        <v>16.69731833540054</v>
      </c>
      <c r="V8" s="2">
        <f t="shared" si="0"/>
        <v>23.453347071752606</v>
      </c>
      <c r="W8" s="2">
        <f t="shared" si="0"/>
        <v>25.31085314494118</v>
      </c>
      <c r="Y8" t="s">
        <v>8</v>
      </c>
      <c r="Z8" s="2">
        <f t="shared" si="1"/>
        <v>12.811712999170563</v>
      </c>
      <c r="AA8" s="2">
        <f>(N8+O8+P8)/3</f>
        <v>13.689857645178222</v>
      </c>
      <c r="AB8" s="2">
        <f t="shared" si="2"/>
        <v>14.175216086427787</v>
      </c>
      <c r="AC8" s="2">
        <f t="shared" si="2"/>
        <v>14.78942268393395</v>
      </c>
      <c r="AD8" s="2">
        <f t="shared" si="2"/>
        <v>14.64852698614226</v>
      </c>
      <c r="AE8" s="2">
        <f t="shared" si="2"/>
        <v>15.603208541181138</v>
      </c>
      <c r="AF8" s="2">
        <f t="shared" si="2"/>
        <v>16.194799773931578</v>
      </c>
      <c r="AG8" s="2">
        <f t="shared" si="2"/>
        <v>19.004762183242956</v>
      </c>
      <c r="AH8" s="2">
        <f t="shared" si="2"/>
        <v>21.82050618403144</v>
      </c>
      <c r="AI8" s="2">
        <f t="shared" si="3"/>
        <v>24.382100108346894</v>
      </c>
    </row>
    <row r="9" spans="2:14" ht="12.75">
      <c r="B9">
        <f>'[7]Census_Pop_Ests'!B2</f>
        <v>2742456</v>
      </c>
      <c r="C9">
        <f>'[7]Census_Pop_Ests'!C2</f>
        <v>2767600</v>
      </c>
      <c r="D9">
        <f>'[7]Census_Pop_Ests'!D2</f>
        <v>2796814</v>
      </c>
      <c r="E9">
        <f>'[7]Census_Pop_Ests'!E2</f>
        <v>2828657</v>
      </c>
      <c r="F9">
        <f>'[7]Census_Pop_Ests'!F2</f>
        <v>2854741</v>
      </c>
      <c r="G9">
        <f>'[7]Census_Pop_Ests'!G2</f>
        <v>2882159</v>
      </c>
      <c r="H9">
        <f>'[7]Census_Pop_Ests'!H2</f>
        <v>2905663</v>
      </c>
      <c r="I9">
        <f>'[7]Census_Pop_Ests'!I2</f>
        <v>2922625</v>
      </c>
      <c r="J9">
        <f>'[7]Census_Pop_Ests'!J2</f>
        <v>2937747</v>
      </c>
      <c r="K9">
        <f>'[7]Census_Pop_Ests'!K2</f>
        <v>2955254</v>
      </c>
      <c r="N9" s="3"/>
    </row>
    <row r="10" spans="1:35" ht="13.5">
      <c r="A10" s="1" t="s">
        <v>9</v>
      </c>
      <c r="M10" t="s">
        <v>9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9</v>
      </c>
      <c r="Z10" s="2">
        <f>N10</f>
        <v>1990</v>
      </c>
      <c r="AA10" s="2">
        <f aca="true" t="shared" si="4" ref="AA10:AH17">(N10+O10+P10)/3</f>
        <v>1991</v>
      </c>
      <c r="AB10" s="2">
        <f t="shared" si="4"/>
        <v>1992</v>
      </c>
      <c r="AC10" s="2">
        <f t="shared" si="4"/>
        <v>1993</v>
      </c>
      <c r="AD10" s="2">
        <f t="shared" si="4"/>
        <v>1994</v>
      </c>
      <c r="AE10" s="2">
        <f t="shared" si="4"/>
        <v>1995</v>
      </c>
      <c r="AF10" s="2">
        <f t="shared" si="4"/>
        <v>1996</v>
      </c>
      <c r="AG10" s="2">
        <f t="shared" si="4"/>
        <v>1997</v>
      </c>
      <c r="AH10" s="2">
        <f t="shared" si="4"/>
        <v>1998</v>
      </c>
      <c r="AI10" s="2">
        <f>W10</f>
        <v>1999</v>
      </c>
    </row>
    <row r="11" spans="1:35" ht="13.5">
      <c r="A11" s="1" t="s">
        <v>1</v>
      </c>
      <c r="B11">
        <v>2</v>
      </c>
      <c r="C11">
        <v>6</v>
      </c>
      <c r="D11">
        <v>1</v>
      </c>
      <c r="E11">
        <v>4</v>
      </c>
      <c r="F11">
        <v>12</v>
      </c>
      <c r="G11">
        <v>14</v>
      </c>
      <c r="H11">
        <v>15</v>
      </c>
      <c r="I11">
        <v>27</v>
      </c>
      <c r="J11">
        <v>29</v>
      </c>
      <c r="K11">
        <v>33</v>
      </c>
      <c r="M11" s="1" t="s">
        <v>1</v>
      </c>
      <c r="N11" s="2">
        <f aca="true" t="shared" si="5" ref="N11:W17">(B11/B$18)*100000</f>
        <v>23.85780746749374</v>
      </c>
      <c r="O11" s="2">
        <f t="shared" si="5"/>
        <v>66.9867143016635</v>
      </c>
      <c r="P11" s="2">
        <f t="shared" si="5"/>
        <v>10.746910263299302</v>
      </c>
      <c r="Q11" s="2">
        <f t="shared" si="5"/>
        <v>40.85801838610828</v>
      </c>
      <c r="R11" s="2">
        <f t="shared" si="5"/>
        <v>116.663426015944</v>
      </c>
      <c r="S11" s="2">
        <f t="shared" si="5"/>
        <v>128.26385707741642</v>
      </c>
      <c r="T11" s="2">
        <f t="shared" si="5"/>
        <v>128.63390789812195</v>
      </c>
      <c r="U11" s="2">
        <f t="shared" si="5"/>
        <v>227.92503798750633</v>
      </c>
      <c r="V11" s="2">
        <f t="shared" si="5"/>
        <v>242.23187437353823</v>
      </c>
      <c r="W11" s="2">
        <f t="shared" si="5"/>
        <v>271.00271002710025</v>
      </c>
      <c r="Y11" s="1" t="s">
        <v>1</v>
      </c>
      <c r="Z11" s="2">
        <f aca="true" t="shared" si="6" ref="Z11:Z17">(N11+O11)/2</f>
        <v>45.42226088457862</v>
      </c>
      <c r="AA11" s="2">
        <f t="shared" si="4"/>
        <v>33.86381067748551</v>
      </c>
      <c r="AB11" s="2">
        <f t="shared" si="4"/>
        <v>39.53054765035702</v>
      </c>
      <c r="AC11" s="2">
        <f t="shared" si="4"/>
        <v>56.08945155511719</v>
      </c>
      <c r="AD11" s="2">
        <f t="shared" si="4"/>
        <v>95.2617671598229</v>
      </c>
      <c r="AE11" s="2">
        <f t="shared" si="4"/>
        <v>124.52039699716079</v>
      </c>
      <c r="AF11" s="2">
        <f t="shared" si="4"/>
        <v>161.6076009876816</v>
      </c>
      <c r="AG11" s="2">
        <f t="shared" si="4"/>
        <v>199.59694008638886</v>
      </c>
      <c r="AH11" s="2">
        <f t="shared" si="4"/>
        <v>247.0532074627149</v>
      </c>
      <c r="AI11" s="2">
        <f aca="true" t="shared" si="7" ref="AI11:AI17">(V11+W11)/2</f>
        <v>256.61729220031924</v>
      </c>
    </row>
    <row r="12" spans="1:35" ht="13.5">
      <c r="A12" s="1" t="s">
        <v>2</v>
      </c>
      <c r="B12">
        <v>6</v>
      </c>
      <c r="C12">
        <v>4</v>
      </c>
      <c r="D12">
        <v>7</v>
      </c>
      <c r="E12">
        <v>8</v>
      </c>
      <c r="F12">
        <v>5</v>
      </c>
      <c r="G12">
        <v>5</v>
      </c>
      <c r="H12">
        <v>7</v>
      </c>
      <c r="I12">
        <v>7</v>
      </c>
      <c r="J12">
        <v>9</v>
      </c>
      <c r="K12">
        <v>8</v>
      </c>
      <c r="M12" s="1" t="s">
        <v>2</v>
      </c>
      <c r="N12" s="2">
        <f t="shared" si="5"/>
        <v>71.57342240248121</v>
      </c>
      <c r="O12" s="2">
        <f t="shared" si="5"/>
        <v>44.657809534442336</v>
      </c>
      <c r="P12" s="2">
        <f t="shared" si="5"/>
        <v>75.2283718430951</v>
      </c>
      <c r="Q12" s="2">
        <f t="shared" si="5"/>
        <v>81.71603677221655</v>
      </c>
      <c r="R12" s="2">
        <f t="shared" si="5"/>
        <v>48.609760839976666</v>
      </c>
      <c r="S12" s="2">
        <f t="shared" si="5"/>
        <v>45.80852038479157</v>
      </c>
      <c r="T12" s="2">
        <f t="shared" si="5"/>
        <v>60.02915701912358</v>
      </c>
      <c r="U12" s="2">
        <f t="shared" si="5"/>
        <v>59.091676515279424</v>
      </c>
      <c r="V12" s="2">
        <f t="shared" si="5"/>
        <v>75.17540928833945</v>
      </c>
      <c r="W12" s="2">
        <f t="shared" si="5"/>
        <v>65.69762667323643</v>
      </c>
      <c r="Y12" s="1" t="s">
        <v>2</v>
      </c>
      <c r="Z12" s="2">
        <f t="shared" si="6"/>
        <v>58.115615968461775</v>
      </c>
      <c r="AA12" s="2">
        <f t="shared" si="4"/>
        <v>63.819867926672885</v>
      </c>
      <c r="AB12" s="2">
        <f t="shared" si="4"/>
        <v>67.20073938325133</v>
      </c>
      <c r="AC12" s="2">
        <f t="shared" si="4"/>
        <v>68.51805648509611</v>
      </c>
      <c r="AD12" s="2">
        <f t="shared" si="4"/>
        <v>58.71143933232826</v>
      </c>
      <c r="AE12" s="2">
        <f t="shared" si="4"/>
        <v>51.4824794146306</v>
      </c>
      <c r="AF12" s="2">
        <f t="shared" si="4"/>
        <v>54.97645130639819</v>
      </c>
      <c r="AG12" s="2">
        <f t="shared" si="4"/>
        <v>64.76541427424748</v>
      </c>
      <c r="AH12" s="2">
        <f t="shared" si="4"/>
        <v>66.65490415895177</v>
      </c>
      <c r="AI12" s="2">
        <f t="shared" si="7"/>
        <v>70.43651798078794</v>
      </c>
    </row>
    <row r="13" spans="1:35" ht="13.5">
      <c r="A13" s="1" t="s">
        <v>3</v>
      </c>
      <c r="B13">
        <v>1</v>
      </c>
      <c r="C13">
        <v>4</v>
      </c>
      <c r="D13">
        <v>2</v>
      </c>
      <c r="E13">
        <v>4</v>
      </c>
      <c r="F13">
        <v>3</v>
      </c>
      <c r="G13">
        <v>5</v>
      </c>
      <c r="H13">
        <v>8</v>
      </c>
      <c r="I13">
        <v>6</v>
      </c>
      <c r="J13">
        <v>11</v>
      </c>
      <c r="K13">
        <v>33</v>
      </c>
      <c r="M13" s="1" t="s">
        <v>3</v>
      </c>
      <c r="N13" s="2">
        <f t="shared" si="5"/>
        <v>11.92890373374687</v>
      </c>
      <c r="O13" s="2">
        <f t="shared" si="5"/>
        <v>44.657809534442336</v>
      </c>
      <c r="P13" s="2">
        <f t="shared" si="5"/>
        <v>21.493820526598604</v>
      </c>
      <c r="Q13" s="2">
        <f t="shared" si="5"/>
        <v>40.85801838610828</v>
      </c>
      <c r="R13" s="2">
        <f t="shared" si="5"/>
        <v>29.165856503986</v>
      </c>
      <c r="S13" s="2">
        <f t="shared" si="5"/>
        <v>45.80852038479157</v>
      </c>
      <c r="T13" s="2">
        <f t="shared" si="5"/>
        <v>68.60475087899837</v>
      </c>
      <c r="U13" s="2">
        <f t="shared" si="5"/>
        <v>50.65000844166807</v>
      </c>
      <c r="V13" s="2">
        <f t="shared" si="5"/>
        <v>91.88105579685934</v>
      </c>
      <c r="W13" s="2">
        <f t="shared" si="5"/>
        <v>271.00271002710025</v>
      </c>
      <c r="Y13" s="1" t="s">
        <v>3</v>
      </c>
      <c r="Z13" s="2">
        <f t="shared" si="6"/>
        <v>28.293356634094604</v>
      </c>
      <c r="AA13" s="2">
        <f t="shared" si="4"/>
        <v>26.026844598262603</v>
      </c>
      <c r="AB13" s="2">
        <f t="shared" si="4"/>
        <v>35.66988281571641</v>
      </c>
      <c r="AC13" s="2">
        <f t="shared" si="4"/>
        <v>30.505898472230957</v>
      </c>
      <c r="AD13" s="2">
        <f t="shared" si="4"/>
        <v>38.61079842496195</v>
      </c>
      <c r="AE13" s="2">
        <f t="shared" si="4"/>
        <v>47.85970925592532</v>
      </c>
      <c r="AF13" s="2">
        <f t="shared" si="4"/>
        <v>55.02109323515267</v>
      </c>
      <c r="AG13" s="2">
        <f t="shared" si="4"/>
        <v>70.37860503917527</v>
      </c>
      <c r="AH13" s="2">
        <f t="shared" si="4"/>
        <v>137.8445914218759</v>
      </c>
      <c r="AI13" s="2">
        <f t="shared" si="7"/>
        <v>181.4418829119798</v>
      </c>
    </row>
    <row r="14" spans="1:35" ht="13.5">
      <c r="A14" s="1" t="s">
        <v>4</v>
      </c>
      <c r="B14">
        <v>3</v>
      </c>
      <c r="C14">
        <v>4</v>
      </c>
      <c r="D14">
        <v>10</v>
      </c>
      <c r="E14">
        <v>4</v>
      </c>
      <c r="F14">
        <v>7</v>
      </c>
      <c r="G14">
        <v>4</v>
      </c>
      <c r="H14">
        <v>4</v>
      </c>
      <c r="I14">
        <v>14</v>
      </c>
      <c r="J14">
        <v>21</v>
      </c>
      <c r="K14">
        <v>19</v>
      </c>
      <c r="M14" s="1" t="s">
        <v>4</v>
      </c>
      <c r="N14" s="2">
        <f t="shared" si="5"/>
        <v>35.78671120124061</v>
      </c>
      <c r="O14" s="2">
        <f t="shared" si="5"/>
        <v>44.657809534442336</v>
      </c>
      <c r="P14" s="2">
        <f t="shared" si="5"/>
        <v>107.46910263299303</v>
      </c>
      <c r="Q14" s="2">
        <f t="shared" si="5"/>
        <v>40.85801838610828</v>
      </c>
      <c r="R14" s="2">
        <f t="shared" si="5"/>
        <v>68.05366517596734</v>
      </c>
      <c r="S14" s="2">
        <f t="shared" si="5"/>
        <v>36.646816307833255</v>
      </c>
      <c r="T14" s="2">
        <f t="shared" si="5"/>
        <v>34.30237543949919</v>
      </c>
      <c r="U14" s="2">
        <f t="shared" si="5"/>
        <v>118.18335303055885</v>
      </c>
      <c r="V14" s="2">
        <f t="shared" si="5"/>
        <v>175.40928833945873</v>
      </c>
      <c r="W14" s="2">
        <f t="shared" si="5"/>
        <v>156.03186334893653</v>
      </c>
      <c r="Y14" s="1" t="s">
        <v>4</v>
      </c>
      <c r="Z14" s="2">
        <f t="shared" si="6"/>
        <v>40.22226036784147</v>
      </c>
      <c r="AA14" s="2">
        <f t="shared" si="4"/>
        <v>62.637874456225326</v>
      </c>
      <c r="AB14" s="2">
        <f t="shared" si="4"/>
        <v>64.32831018451455</v>
      </c>
      <c r="AC14" s="2">
        <f t="shared" si="4"/>
        <v>72.12692873168955</v>
      </c>
      <c r="AD14" s="2">
        <f t="shared" si="4"/>
        <v>48.51949995663629</v>
      </c>
      <c r="AE14" s="2">
        <f t="shared" si="4"/>
        <v>46.33428564109992</v>
      </c>
      <c r="AF14" s="2">
        <f t="shared" si="4"/>
        <v>63.04418159263042</v>
      </c>
      <c r="AG14" s="2">
        <f t="shared" si="4"/>
        <v>109.29833893650557</v>
      </c>
      <c r="AH14" s="2">
        <f t="shared" si="4"/>
        <v>149.87483490631803</v>
      </c>
      <c r="AI14" s="2">
        <f t="shared" si="7"/>
        <v>165.72057584419764</v>
      </c>
    </row>
    <row r="15" spans="1:35" ht="13.5">
      <c r="A15" s="1" t="s">
        <v>5</v>
      </c>
      <c r="B15">
        <v>1</v>
      </c>
      <c r="C15">
        <v>0</v>
      </c>
      <c r="D15">
        <v>1</v>
      </c>
      <c r="E15">
        <v>2</v>
      </c>
      <c r="F15">
        <v>6</v>
      </c>
      <c r="G15">
        <v>2</v>
      </c>
      <c r="H15">
        <v>5</v>
      </c>
      <c r="I15">
        <v>6</v>
      </c>
      <c r="J15">
        <v>10</v>
      </c>
      <c r="K15">
        <v>22</v>
      </c>
      <c r="M15" s="1" t="s">
        <v>5</v>
      </c>
      <c r="N15" s="2">
        <f t="shared" si="5"/>
        <v>11.92890373374687</v>
      </c>
      <c r="O15" s="2">
        <f t="shared" si="5"/>
        <v>0</v>
      </c>
      <c r="P15" s="2">
        <f t="shared" si="5"/>
        <v>10.746910263299302</v>
      </c>
      <c r="Q15" s="2">
        <f t="shared" si="5"/>
        <v>20.42900919305414</v>
      </c>
      <c r="R15" s="2">
        <f t="shared" si="5"/>
        <v>58.331713007972</v>
      </c>
      <c r="S15" s="2">
        <f t="shared" si="5"/>
        <v>18.323408153916628</v>
      </c>
      <c r="T15" s="2">
        <f t="shared" si="5"/>
        <v>42.87796929937398</v>
      </c>
      <c r="U15" s="2">
        <f t="shared" si="5"/>
        <v>50.65000844166807</v>
      </c>
      <c r="V15" s="2">
        <f t="shared" si="5"/>
        <v>83.5282325425994</v>
      </c>
      <c r="W15" s="2">
        <f t="shared" si="5"/>
        <v>180.66847335140017</v>
      </c>
      <c r="Y15" s="1" t="s">
        <v>5</v>
      </c>
      <c r="Z15" s="2">
        <f t="shared" si="6"/>
        <v>5.964451866873435</v>
      </c>
      <c r="AA15" s="2">
        <f t="shared" si="4"/>
        <v>7.558604665682057</v>
      </c>
      <c r="AB15" s="2">
        <f t="shared" si="4"/>
        <v>10.391973152117814</v>
      </c>
      <c r="AC15" s="2">
        <f t="shared" si="4"/>
        <v>29.83587748810848</v>
      </c>
      <c r="AD15" s="2">
        <f t="shared" si="4"/>
        <v>32.361376784980926</v>
      </c>
      <c r="AE15" s="2">
        <f t="shared" si="4"/>
        <v>39.84436348708754</v>
      </c>
      <c r="AF15" s="2">
        <f t="shared" si="4"/>
        <v>37.28379529831955</v>
      </c>
      <c r="AG15" s="2">
        <f t="shared" si="4"/>
        <v>59.01873676121382</v>
      </c>
      <c r="AH15" s="2">
        <f t="shared" si="4"/>
        <v>104.94890477855587</v>
      </c>
      <c r="AI15" s="2">
        <f t="shared" si="7"/>
        <v>132.0983529469998</v>
      </c>
    </row>
    <row r="16" spans="1:35" ht="13.5">
      <c r="A16" s="1" t="s">
        <v>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3</v>
      </c>
      <c r="M16" s="1" t="s">
        <v>6</v>
      </c>
      <c r="N16" s="2">
        <f t="shared" si="5"/>
        <v>0</v>
      </c>
      <c r="O16" s="2">
        <f t="shared" si="5"/>
        <v>0</v>
      </c>
      <c r="P16" s="2">
        <f t="shared" si="5"/>
        <v>0</v>
      </c>
      <c r="Q16" s="2">
        <f t="shared" si="5"/>
        <v>0</v>
      </c>
      <c r="R16" s="2">
        <f t="shared" si="5"/>
        <v>0</v>
      </c>
      <c r="S16" s="2">
        <f t="shared" si="5"/>
        <v>0</v>
      </c>
      <c r="T16" s="2">
        <f t="shared" si="5"/>
        <v>0</v>
      </c>
      <c r="U16" s="2">
        <f t="shared" si="5"/>
        <v>0</v>
      </c>
      <c r="V16" s="2">
        <f t="shared" si="5"/>
        <v>8.35282325425994</v>
      </c>
      <c r="W16" s="2">
        <f t="shared" si="5"/>
        <v>24.636610002463662</v>
      </c>
      <c r="Y16" s="1" t="s">
        <v>6</v>
      </c>
      <c r="Z16" s="2">
        <f t="shared" si="6"/>
        <v>0</v>
      </c>
      <c r="AA16" s="2">
        <f t="shared" si="4"/>
        <v>0</v>
      </c>
      <c r="AB16" s="2">
        <f t="shared" si="4"/>
        <v>0</v>
      </c>
      <c r="AC16" s="2">
        <f t="shared" si="4"/>
        <v>0</v>
      </c>
      <c r="AD16" s="2">
        <f t="shared" si="4"/>
        <v>0</v>
      </c>
      <c r="AE16" s="2">
        <f t="shared" si="4"/>
        <v>0</v>
      </c>
      <c r="AF16" s="2">
        <f t="shared" si="4"/>
        <v>0</v>
      </c>
      <c r="AG16" s="2">
        <f t="shared" si="4"/>
        <v>2.7842744180866466</v>
      </c>
      <c r="AH16" s="2">
        <f t="shared" si="4"/>
        <v>10.9964777522412</v>
      </c>
      <c r="AI16" s="2">
        <f t="shared" si="7"/>
        <v>16.4947166283618</v>
      </c>
    </row>
    <row r="17" spans="1:35" ht="13.5">
      <c r="A17" s="1" t="s">
        <v>7</v>
      </c>
      <c r="B17">
        <v>13</v>
      </c>
      <c r="C17">
        <v>18</v>
      </c>
      <c r="D17">
        <v>21</v>
      </c>
      <c r="E17">
        <v>22</v>
      </c>
      <c r="F17">
        <v>33</v>
      </c>
      <c r="G17">
        <v>30</v>
      </c>
      <c r="H17" s="3">
        <v>39</v>
      </c>
      <c r="I17" s="3">
        <v>60</v>
      </c>
      <c r="J17" s="3">
        <v>81</v>
      </c>
      <c r="K17" s="3">
        <v>118</v>
      </c>
      <c r="M17" t="s">
        <v>10</v>
      </c>
      <c r="N17" s="2">
        <f t="shared" si="5"/>
        <v>155.0757485387093</v>
      </c>
      <c r="O17" s="2">
        <f t="shared" si="5"/>
        <v>200.9601429049905</v>
      </c>
      <c r="P17" s="2">
        <f t="shared" si="5"/>
        <v>225.68511552928535</v>
      </c>
      <c r="Q17" s="2">
        <f t="shared" si="5"/>
        <v>224.71910112359552</v>
      </c>
      <c r="R17" s="2">
        <f t="shared" si="5"/>
        <v>320.824421543846</v>
      </c>
      <c r="S17" s="2">
        <f t="shared" si="5"/>
        <v>274.85112230874944</v>
      </c>
      <c r="T17" s="2">
        <f t="shared" si="5"/>
        <v>334.44816053511704</v>
      </c>
      <c r="U17" s="2">
        <f t="shared" si="5"/>
        <v>506.50008441668075</v>
      </c>
      <c r="V17" s="2">
        <f t="shared" si="5"/>
        <v>676.5786835950552</v>
      </c>
      <c r="W17" s="2">
        <f t="shared" si="5"/>
        <v>969.0399934302374</v>
      </c>
      <c r="Y17" t="s">
        <v>10</v>
      </c>
      <c r="Z17" s="2">
        <f t="shared" si="6"/>
        <v>178.0179457218499</v>
      </c>
      <c r="AA17" s="2">
        <f t="shared" si="4"/>
        <v>193.90700232432837</v>
      </c>
      <c r="AB17" s="2">
        <f t="shared" si="4"/>
        <v>217.12145318595717</v>
      </c>
      <c r="AC17" s="2">
        <f t="shared" si="4"/>
        <v>257.0762127322423</v>
      </c>
      <c r="AD17" s="2">
        <f t="shared" si="4"/>
        <v>273.4648816587303</v>
      </c>
      <c r="AE17" s="2">
        <f t="shared" si="4"/>
        <v>310.04123479590413</v>
      </c>
      <c r="AF17" s="2">
        <f t="shared" si="4"/>
        <v>371.93312242018237</v>
      </c>
      <c r="AG17" s="2">
        <f t="shared" si="4"/>
        <v>505.84230951561767</v>
      </c>
      <c r="AH17" s="2">
        <f t="shared" si="4"/>
        <v>717.3729204806577</v>
      </c>
      <c r="AI17" s="2">
        <f t="shared" si="7"/>
        <v>822.8093385126463</v>
      </c>
    </row>
    <row r="18" spans="2:23" ht="12.75">
      <c r="B18">
        <f>'[7]Census_Pop_Ests'!B3</f>
        <v>8383</v>
      </c>
      <c r="C18">
        <f>'[7]Census_Pop_Ests'!C3</f>
        <v>8957</v>
      </c>
      <c r="D18">
        <f>'[7]Census_Pop_Ests'!D3</f>
        <v>9305</v>
      </c>
      <c r="E18">
        <f>'[7]Census_Pop_Ests'!E3</f>
        <v>9790</v>
      </c>
      <c r="F18">
        <f>'[7]Census_Pop_Ests'!F3</f>
        <v>10286</v>
      </c>
      <c r="G18">
        <f>'[7]Census_Pop_Ests'!G3</f>
        <v>10915</v>
      </c>
      <c r="H18">
        <f>'[7]Census_Pop_Ests'!H3</f>
        <v>11661</v>
      </c>
      <c r="I18">
        <f>'[7]Census_Pop_Ests'!I3</f>
        <v>11846</v>
      </c>
      <c r="J18">
        <f>'[7]Census_Pop_Ests'!J3</f>
        <v>11972</v>
      </c>
      <c r="K18">
        <f>'[7]Census_Pop_Ests'!K3</f>
        <v>12177</v>
      </c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35" ht="13.5">
      <c r="A19" s="1" t="s">
        <v>11</v>
      </c>
      <c r="M19" t="s">
        <v>12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12</v>
      </c>
      <c r="Z19" s="2">
        <f>N19</f>
        <v>1990</v>
      </c>
      <c r="AA19" s="2">
        <f aca="true" t="shared" si="8" ref="AA19:AH26">(N19+O19+P19)/3</f>
        <v>1991</v>
      </c>
      <c r="AB19" s="2">
        <f t="shared" si="8"/>
        <v>1992</v>
      </c>
      <c r="AC19" s="2">
        <f t="shared" si="8"/>
        <v>1993</v>
      </c>
      <c r="AD19" s="2">
        <f t="shared" si="8"/>
        <v>1994</v>
      </c>
      <c r="AE19" s="2">
        <f t="shared" si="8"/>
        <v>1995</v>
      </c>
      <c r="AF19" s="2">
        <f t="shared" si="8"/>
        <v>1996</v>
      </c>
      <c r="AG19" s="2">
        <f t="shared" si="8"/>
        <v>1997</v>
      </c>
      <c r="AH19" s="2">
        <f t="shared" si="8"/>
        <v>1998</v>
      </c>
      <c r="AI19" s="2">
        <f>W19</f>
        <v>1999</v>
      </c>
    </row>
    <row r="20" spans="1:35" ht="13.5">
      <c r="A20" s="1" t="s">
        <v>1</v>
      </c>
      <c r="B20">
        <v>5</v>
      </c>
      <c r="C20">
        <v>4</v>
      </c>
      <c r="D20">
        <v>5</v>
      </c>
      <c r="E20">
        <v>2</v>
      </c>
      <c r="F20">
        <v>4</v>
      </c>
      <c r="G20">
        <v>4</v>
      </c>
      <c r="H20">
        <v>10</v>
      </c>
      <c r="I20">
        <v>10</v>
      </c>
      <c r="J20">
        <v>11</v>
      </c>
      <c r="K20">
        <v>11</v>
      </c>
      <c r="M20" s="1" t="s">
        <v>1</v>
      </c>
      <c r="N20" s="2">
        <f aca="true" t="shared" si="9" ref="N20:W26">(B20/B$27)*100000</f>
        <v>23.755226149752943</v>
      </c>
      <c r="O20" s="2">
        <f t="shared" si="9"/>
        <v>18.106921370693946</v>
      </c>
      <c r="P20" s="2">
        <f t="shared" si="9"/>
        <v>21.60853969488742</v>
      </c>
      <c r="Q20" s="2">
        <f t="shared" si="9"/>
        <v>8.158603247124091</v>
      </c>
      <c r="R20" s="2">
        <f t="shared" si="9"/>
        <v>15.212596029512437</v>
      </c>
      <c r="S20" s="2">
        <f t="shared" si="9"/>
        <v>14.285204099853576</v>
      </c>
      <c r="T20" s="2">
        <f t="shared" si="9"/>
        <v>33.77237419790612</v>
      </c>
      <c r="U20" s="2">
        <f t="shared" si="9"/>
        <v>31.885721573879216</v>
      </c>
      <c r="V20" s="2">
        <f t="shared" si="9"/>
        <v>33.21556904308965</v>
      </c>
      <c r="W20" s="2">
        <f t="shared" si="9"/>
        <v>31.590132391373018</v>
      </c>
      <c r="Y20" s="1" t="s">
        <v>1</v>
      </c>
      <c r="Z20" s="2">
        <f aca="true" t="shared" si="10" ref="Z20:Z26">(N20+O20)/2</f>
        <v>20.931073760223445</v>
      </c>
      <c r="AA20" s="2">
        <f t="shared" si="8"/>
        <v>21.15689573844477</v>
      </c>
      <c r="AB20" s="2">
        <f t="shared" si="8"/>
        <v>15.958021437568485</v>
      </c>
      <c r="AC20" s="2">
        <f t="shared" si="8"/>
        <v>14.993246323841314</v>
      </c>
      <c r="AD20" s="2">
        <f t="shared" si="8"/>
        <v>12.552134458830034</v>
      </c>
      <c r="AE20" s="2">
        <f t="shared" si="8"/>
        <v>21.09005810909071</v>
      </c>
      <c r="AF20" s="2">
        <f t="shared" si="8"/>
        <v>26.647766623879637</v>
      </c>
      <c r="AG20" s="2">
        <f t="shared" si="8"/>
        <v>32.957888271624995</v>
      </c>
      <c r="AH20" s="2">
        <f t="shared" si="8"/>
        <v>32.230474336113964</v>
      </c>
      <c r="AI20" s="2">
        <f aca="true" t="shared" si="11" ref="AI20:AI26">(V20+W20)/2</f>
        <v>32.40285071723133</v>
      </c>
    </row>
    <row r="21" spans="1:35" ht="13.5">
      <c r="A21" s="1" t="s">
        <v>2</v>
      </c>
      <c r="B21">
        <v>2</v>
      </c>
      <c r="C21">
        <v>0</v>
      </c>
      <c r="D21">
        <v>1</v>
      </c>
      <c r="E21">
        <v>5</v>
      </c>
      <c r="F21">
        <v>4</v>
      </c>
      <c r="G21">
        <v>2</v>
      </c>
      <c r="H21">
        <v>7</v>
      </c>
      <c r="I21">
        <v>4</v>
      </c>
      <c r="J21">
        <v>7</v>
      </c>
      <c r="K21">
        <v>12</v>
      </c>
      <c r="M21" s="1" t="s">
        <v>2</v>
      </c>
      <c r="N21" s="2">
        <f t="shared" si="9"/>
        <v>9.502090459901178</v>
      </c>
      <c r="O21" s="2">
        <f t="shared" si="9"/>
        <v>0</v>
      </c>
      <c r="P21" s="2">
        <f t="shared" si="9"/>
        <v>4.321707938977484</v>
      </c>
      <c r="Q21" s="2">
        <f t="shared" si="9"/>
        <v>20.39650811781023</v>
      </c>
      <c r="R21" s="2">
        <f t="shared" si="9"/>
        <v>15.212596029512437</v>
      </c>
      <c r="S21" s="2">
        <f t="shared" si="9"/>
        <v>7.142602049926788</v>
      </c>
      <c r="T21" s="2">
        <f t="shared" si="9"/>
        <v>23.64066193853428</v>
      </c>
      <c r="U21" s="2">
        <f t="shared" si="9"/>
        <v>12.754288629551686</v>
      </c>
      <c r="V21" s="2">
        <f t="shared" si="9"/>
        <v>21.13718030014796</v>
      </c>
      <c r="W21" s="2">
        <f t="shared" si="9"/>
        <v>34.46196260877057</v>
      </c>
      <c r="Y21" s="1" t="s">
        <v>2</v>
      </c>
      <c r="Z21" s="2">
        <f t="shared" si="10"/>
        <v>4.751045229950589</v>
      </c>
      <c r="AA21" s="2">
        <f t="shared" si="8"/>
        <v>4.60793279962622</v>
      </c>
      <c r="AB21" s="2">
        <f t="shared" si="8"/>
        <v>8.239405352262573</v>
      </c>
      <c r="AC21" s="2">
        <f t="shared" si="8"/>
        <v>13.310270695433383</v>
      </c>
      <c r="AD21" s="2">
        <f t="shared" si="8"/>
        <v>14.250568732416484</v>
      </c>
      <c r="AE21" s="2">
        <f t="shared" si="8"/>
        <v>15.331953339324501</v>
      </c>
      <c r="AF21" s="2">
        <f t="shared" si="8"/>
        <v>14.512517539337585</v>
      </c>
      <c r="AG21" s="2">
        <f t="shared" si="8"/>
        <v>19.177376956077975</v>
      </c>
      <c r="AH21" s="2">
        <f t="shared" si="8"/>
        <v>22.78447717949007</v>
      </c>
      <c r="AI21" s="2">
        <f t="shared" si="11"/>
        <v>27.799571454459265</v>
      </c>
    </row>
    <row r="22" spans="1:35" ht="13.5">
      <c r="A22" s="1" t="s">
        <v>3</v>
      </c>
      <c r="B22">
        <v>1</v>
      </c>
      <c r="C22">
        <v>1</v>
      </c>
      <c r="D22">
        <v>0</v>
      </c>
      <c r="E22">
        <v>2</v>
      </c>
      <c r="F22">
        <v>6</v>
      </c>
      <c r="G22">
        <v>3</v>
      </c>
      <c r="H22">
        <v>4</v>
      </c>
      <c r="I22">
        <v>6</v>
      </c>
      <c r="J22">
        <v>3</v>
      </c>
      <c r="K22">
        <v>11</v>
      </c>
      <c r="M22" s="1" t="s">
        <v>3</v>
      </c>
      <c r="N22" s="2">
        <f t="shared" si="9"/>
        <v>4.751045229950589</v>
      </c>
      <c r="O22" s="2">
        <f t="shared" si="9"/>
        <v>4.526730342673487</v>
      </c>
      <c r="P22" s="2">
        <f t="shared" si="9"/>
        <v>0</v>
      </c>
      <c r="Q22" s="2">
        <f t="shared" si="9"/>
        <v>8.158603247124091</v>
      </c>
      <c r="R22" s="2">
        <f t="shared" si="9"/>
        <v>22.818894044268657</v>
      </c>
      <c r="S22" s="2">
        <f t="shared" si="9"/>
        <v>10.713903074890183</v>
      </c>
      <c r="T22" s="2">
        <f t="shared" si="9"/>
        <v>13.508949679162447</v>
      </c>
      <c r="U22" s="2">
        <f t="shared" si="9"/>
        <v>19.131432944327532</v>
      </c>
      <c r="V22" s="2">
        <f t="shared" si="9"/>
        <v>9.058791557206268</v>
      </c>
      <c r="W22" s="2">
        <f t="shared" si="9"/>
        <v>31.590132391373018</v>
      </c>
      <c r="Y22" s="1" t="s">
        <v>3</v>
      </c>
      <c r="Z22" s="2">
        <f t="shared" si="10"/>
        <v>4.638887786312038</v>
      </c>
      <c r="AA22" s="2">
        <f t="shared" si="8"/>
        <v>3.092591857541359</v>
      </c>
      <c r="AB22" s="2">
        <f t="shared" si="8"/>
        <v>4.228444529932526</v>
      </c>
      <c r="AC22" s="2">
        <f t="shared" si="8"/>
        <v>10.32583243046425</v>
      </c>
      <c r="AD22" s="2">
        <f t="shared" si="8"/>
        <v>13.897133455427644</v>
      </c>
      <c r="AE22" s="2">
        <f t="shared" si="8"/>
        <v>15.680582266107097</v>
      </c>
      <c r="AF22" s="2">
        <f t="shared" si="8"/>
        <v>14.451428566126722</v>
      </c>
      <c r="AG22" s="2">
        <f t="shared" si="8"/>
        <v>13.899724726898748</v>
      </c>
      <c r="AH22" s="2">
        <f t="shared" si="8"/>
        <v>19.92678563096894</v>
      </c>
      <c r="AI22" s="2">
        <f t="shared" si="11"/>
        <v>20.324461974289644</v>
      </c>
    </row>
    <row r="23" spans="1:35" ht="13.5">
      <c r="A23" s="1" t="s">
        <v>4</v>
      </c>
      <c r="B23">
        <v>3</v>
      </c>
      <c r="C23">
        <v>3</v>
      </c>
      <c r="D23">
        <v>1</v>
      </c>
      <c r="E23">
        <v>1</v>
      </c>
      <c r="F23">
        <v>3</v>
      </c>
      <c r="G23">
        <v>1</v>
      </c>
      <c r="H23">
        <v>3</v>
      </c>
      <c r="I23">
        <v>2</v>
      </c>
      <c r="J23">
        <v>6</v>
      </c>
      <c r="K23">
        <v>5</v>
      </c>
      <c r="M23" s="1" t="s">
        <v>4</v>
      </c>
      <c r="N23" s="2">
        <f t="shared" si="9"/>
        <v>14.253135689851767</v>
      </c>
      <c r="O23" s="2">
        <f t="shared" si="9"/>
        <v>13.58019102802046</v>
      </c>
      <c r="P23" s="2">
        <f t="shared" si="9"/>
        <v>4.321707938977484</v>
      </c>
      <c r="Q23" s="2">
        <f t="shared" si="9"/>
        <v>4.079301623562046</v>
      </c>
      <c r="R23" s="2">
        <f t="shared" si="9"/>
        <v>11.409447022134328</v>
      </c>
      <c r="S23" s="2">
        <f t="shared" si="9"/>
        <v>3.571301024963394</v>
      </c>
      <c r="T23" s="2">
        <f t="shared" si="9"/>
        <v>10.131712259371833</v>
      </c>
      <c r="U23" s="2">
        <f t="shared" si="9"/>
        <v>6.377144314775843</v>
      </c>
      <c r="V23" s="2">
        <f t="shared" si="9"/>
        <v>18.117583114412536</v>
      </c>
      <c r="W23" s="2">
        <f t="shared" si="9"/>
        <v>14.359151086987737</v>
      </c>
      <c r="Y23" s="1" t="s">
        <v>4</v>
      </c>
      <c r="Z23" s="2">
        <f t="shared" si="10"/>
        <v>13.916663358936113</v>
      </c>
      <c r="AA23" s="2">
        <f t="shared" si="8"/>
        <v>10.718344885616569</v>
      </c>
      <c r="AB23" s="2">
        <f t="shared" si="8"/>
        <v>7.327066863519996</v>
      </c>
      <c r="AC23" s="2">
        <f t="shared" si="8"/>
        <v>6.60348552822462</v>
      </c>
      <c r="AD23" s="2">
        <f t="shared" si="8"/>
        <v>6.353349890219923</v>
      </c>
      <c r="AE23" s="2">
        <f t="shared" si="8"/>
        <v>8.37082010215652</v>
      </c>
      <c r="AF23" s="2">
        <f t="shared" si="8"/>
        <v>6.693385866370357</v>
      </c>
      <c r="AG23" s="2">
        <f t="shared" si="8"/>
        <v>11.542146562853404</v>
      </c>
      <c r="AH23" s="2">
        <f t="shared" si="8"/>
        <v>12.951292838725372</v>
      </c>
      <c r="AI23" s="2">
        <f t="shared" si="11"/>
        <v>16.238367100700138</v>
      </c>
    </row>
    <row r="24" spans="1:35" ht="13.5">
      <c r="A24" s="1" t="s">
        <v>5</v>
      </c>
      <c r="B24">
        <v>1</v>
      </c>
      <c r="C24">
        <v>0</v>
      </c>
      <c r="D24">
        <v>2</v>
      </c>
      <c r="E24">
        <v>1</v>
      </c>
      <c r="F24">
        <v>1</v>
      </c>
      <c r="G24">
        <v>1</v>
      </c>
      <c r="H24">
        <v>5</v>
      </c>
      <c r="I24">
        <v>4</v>
      </c>
      <c r="J24">
        <v>7</v>
      </c>
      <c r="K24">
        <v>10</v>
      </c>
      <c r="M24" s="1" t="s">
        <v>5</v>
      </c>
      <c r="N24" s="2">
        <f t="shared" si="9"/>
        <v>4.751045229950589</v>
      </c>
      <c r="O24" s="2">
        <f t="shared" si="9"/>
        <v>0</v>
      </c>
      <c r="P24" s="2">
        <f t="shared" si="9"/>
        <v>8.643415877954968</v>
      </c>
      <c r="Q24" s="2">
        <f t="shared" si="9"/>
        <v>4.079301623562046</v>
      </c>
      <c r="R24" s="2">
        <f t="shared" si="9"/>
        <v>3.803149007378109</v>
      </c>
      <c r="S24" s="2">
        <f t="shared" si="9"/>
        <v>3.571301024963394</v>
      </c>
      <c r="T24" s="2">
        <f t="shared" si="9"/>
        <v>16.88618709895306</v>
      </c>
      <c r="U24" s="2">
        <f t="shared" si="9"/>
        <v>12.754288629551686</v>
      </c>
      <c r="V24" s="2">
        <f t="shared" si="9"/>
        <v>21.13718030014796</v>
      </c>
      <c r="W24" s="2">
        <f t="shared" si="9"/>
        <v>28.718302173975474</v>
      </c>
      <c r="Y24" s="1" t="s">
        <v>5</v>
      </c>
      <c r="Z24" s="2">
        <f t="shared" si="10"/>
        <v>2.3755226149752944</v>
      </c>
      <c r="AA24" s="2">
        <f t="shared" si="8"/>
        <v>4.464820369301852</v>
      </c>
      <c r="AB24" s="2">
        <f t="shared" si="8"/>
        <v>4.240905833839005</v>
      </c>
      <c r="AC24" s="2">
        <f t="shared" si="8"/>
        <v>5.508622169631708</v>
      </c>
      <c r="AD24" s="2">
        <f t="shared" si="8"/>
        <v>3.8179172186345163</v>
      </c>
      <c r="AE24" s="2">
        <f t="shared" si="8"/>
        <v>8.086879043764855</v>
      </c>
      <c r="AF24" s="2">
        <f t="shared" si="8"/>
        <v>11.070592251156045</v>
      </c>
      <c r="AG24" s="2">
        <f t="shared" si="8"/>
        <v>16.925885342884236</v>
      </c>
      <c r="AH24" s="2">
        <f t="shared" si="8"/>
        <v>20.86992370122504</v>
      </c>
      <c r="AI24" s="2">
        <f t="shared" si="11"/>
        <v>24.927741237061717</v>
      </c>
    </row>
    <row r="25" spans="1:35" ht="13.5">
      <c r="A25" s="1" t="s">
        <v>6</v>
      </c>
      <c r="B25">
        <v>0</v>
      </c>
      <c r="C25">
        <v>0</v>
      </c>
      <c r="D25">
        <v>1</v>
      </c>
      <c r="E25">
        <v>1</v>
      </c>
      <c r="F25">
        <v>0</v>
      </c>
      <c r="G25">
        <v>1</v>
      </c>
      <c r="H25">
        <v>1</v>
      </c>
      <c r="I25">
        <v>1</v>
      </c>
      <c r="J25">
        <v>0</v>
      </c>
      <c r="K25">
        <v>0</v>
      </c>
      <c r="M25" s="1" t="s">
        <v>6</v>
      </c>
      <c r="N25" s="2">
        <f t="shared" si="9"/>
        <v>0</v>
      </c>
      <c r="O25" s="2">
        <f t="shared" si="9"/>
        <v>0</v>
      </c>
      <c r="P25" s="2">
        <f t="shared" si="9"/>
        <v>4.321707938977484</v>
      </c>
      <c r="Q25" s="2">
        <f t="shared" si="9"/>
        <v>4.079301623562046</v>
      </c>
      <c r="R25" s="2">
        <f t="shared" si="9"/>
        <v>0</v>
      </c>
      <c r="S25" s="2">
        <f t="shared" si="9"/>
        <v>3.571301024963394</v>
      </c>
      <c r="T25" s="2">
        <f t="shared" si="9"/>
        <v>3.3772374197906116</v>
      </c>
      <c r="U25" s="2">
        <f t="shared" si="9"/>
        <v>3.1885721573879215</v>
      </c>
      <c r="V25" s="2">
        <f t="shared" si="9"/>
        <v>0</v>
      </c>
      <c r="W25" s="2">
        <f t="shared" si="9"/>
        <v>0</v>
      </c>
      <c r="Y25" s="1" t="s">
        <v>6</v>
      </c>
      <c r="Z25" s="2">
        <f t="shared" si="10"/>
        <v>0</v>
      </c>
      <c r="AA25" s="2">
        <f t="shared" si="8"/>
        <v>1.4405693129924948</v>
      </c>
      <c r="AB25" s="2">
        <f t="shared" si="8"/>
        <v>2.80033652084651</v>
      </c>
      <c r="AC25" s="2">
        <f t="shared" si="8"/>
        <v>2.80033652084651</v>
      </c>
      <c r="AD25" s="2">
        <f t="shared" si="8"/>
        <v>2.5502008828418132</v>
      </c>
      <c r="AE25" s="2">
        <f t="shared" si="8"/>
        <v>2.3161794815846686</v>
      </c>
      <c r="AF25" s="2">
        <f t="shared" si="8"/>
        <v>3.3790368673806426</v>
      </c>
      <c r="AG25" s="2">
        <f t="shared" si="8"/>
        <v>2.1886031923928444</v>
      </c>
      <c r="AH25" s="2">
        <f t="shared" si="8"/>
        <v>1.0628573857959738</v>
      </c>
      <c r="AI25" s="2">
        <f t="shared" si="11"/>
        <v>0</v>
      </c>
    </row>
    <row r="26" spans="1:35" ht="13.5">
      <c r="A26" s="1" t="s">
        <v>7</v>
      </c>
      <c r="B26">
        <v>12</v>
      </c>
      <c r="C26">
        <v>8</v>
      </c>
      <c r="D26">
        <v>10</v>
      </c>
      <c r="E26">
        <v>12</v>
      </c>
      <c r="F26">
        <v>18</v>
      </c>
      <c r="G26">
        <v>12</v>
      </c>
      <c r="H26">
        <v>30</v>
      </c>
      <c r="I26">
        <v>27</v>
      </c>
      <c r="J26">
        <v>34</v>
      </c>
      <c r="K26">
        <v>49</v>
      </c>
      <c r="M26" t="s">
        <v>13</v>
      </c>
      <c r="N26" s="2">
        <f t="shared" si="9"/>
        <v>57.01254275940707</v>
      </c>
      <c r="O26" s="2">
        <f t="shared" si="9"/>
        <v>36.21384274138789</v>
      </c>
      <c r="P26" s="2">
        <f t="shared" si="9"/>
        <v>43.21707938977484</v>
      </c>
      <c r="Q26" s="2">
        <f t="shared" si="9"/>
        <v>48.951619482744555</v>
      </c>
      <c r="R26" s="2">
        <f t="shared" si="9"/>
        <v>68.45668213280597</v>
      </c>
      <c r="S26" s="2">
        <f t="shared" si="9"/>
        <v>42.85561229956073</v>
      </c>
      <c r="T26" s="2">
        <f t="shared" si="9"/>
        <v>101.31712259371835</v>
      </c>
      <c r="U26" s="2">
        <f t="shared" si="9"/>
        <v>86.09144824947388</v>
      </c>
      <c r="V26" s="2">
        <f t="shared" si="9"/>
        <v>102.66630431500438</v>
      </c>
      <c r="W26" s="2">
        <f t="shared" si="9"/>
        <v>140.7196806524798</v>
      </c>
      <c r="Y26" t="s">
        <v>13</v>
      </c>
      <c r="Z26" s="2">
        <f t="shared" si="10"/>
        <v>46.61319275039748</v>
      </c>
      <c r="AA26" s="2">
        <f t="shared" si="8"/>
        <v>45.48115496352327</v>
      </c>
      <c r="AB26" s="2">
        <f t="shared" si="8"/>
        <v>42.79418053796909</v>
      </c>
      <c r="AC26" s="2">
        <f t="shared" si="8"/>
        <v>53.54179366844179</v>
      </c>
      <c r="AD26" s="2">
        <f t="shared" si="8"/>
        <v>53.42130463837042</v>
      </c>
      <c r="AE26" s="2">
        <f t="shared" si="8"/>
        <v>70.87647234202835</v>
      </c>
      <c r="AF26" s="2">
        <f t="shared" si="8"/>
        <v>76.75472771425099</v>
      </c>
      <c r="AG26" s="2">
        <f t="shared" si="8"/>
        <v>96.6916250527322</v>
      </c>
      <c r="AH26" s="2">
        <f t="shared" si="8"/>
        <v>109.82581107231935</v>
      </c>
      <c r="AI26" s="2">
        <f t="shared" si="11"/>
        <v>121.6929924837421</v>
      </c>
    </row>
    <row r="27" spans="2:23" ht="12.75">
      <c r="B27">
        <f>'[7]Census_Pop_Ests'!B4</f>
        <v>21048</v>
      </c>
      <c r="C27">
        <f>'[7]Census_Pop_Ests'!C4</f>
        <v>22091</v>
      </c>
      <c r="D27">
        <f>'[7]Census_Pop_Ests'!D4</f>
        <v>23139</v>
      </c>
      <c r="E27">
        <f>'[7]Census_Pop_Ests'!E4</f>
        <v>24514</v>
      </c>
      <c r="F27">
        <f>'[7]Census_Pop_Ests'!F4</f>
        <v>26294</v>
      </c>
      <c r="G27">
        <f>'[7]Census_Pop_Ests'!G4</f>
        <v>28001</v>
      </c>
      <c r="H27">
        <f>'[7]Census_Pop_Ests'!H4</f>
        <v>29610</v>
      </c>
      <c r="I27">
        <f>'[7]Census_Pop_Ests'!I4</f>
        <v>31362</v>
      </c>
      <c r="J27">
        <f>'[7]Census_Pop_Ests'!J4</f>
        <v>33117</v>
      </c>
      <c r="K27">
        <f>'[7]Census_Pop_Ests'!K4</f>
        <v>34821</v>
      </c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35" ht="13.5">
      <c r="A28" s="1" t="s">
        <v>14</v>
      </c>
      <c r="M28" t="s">
        <v>15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15</v>
      </c>
      <c r="Z28" s="2">
        <f>N28</f>
        <v>1990</v>
      </c>
      <c r="AA28" s="2">
        <f aca="true" t="shared" si="12" ref="AA28:AH35">(N28+O28+P28)/3</f>
        <v>1991</v>
      </c>
      <c r="AB28" s="2">
        <f t="shared" si="12"/>
        <v>1992</v>
      </c>
      <c r="AC28" s="2">
        <f t="shared" si="12"/>
        <v>1993</v>
      </c>
      <c r="AD28" s="2">
        <f t="shared" si="12"/>
        <v>1994</v>
      </c>
      <c r="AE28" s="2">
        <f t="shared" si="12"/>
        <v>1995</v>
      </c>
      <c r="AF28" s="2">
        <f t="shared" si="12"/>
        <v>1996</v>
      </c>
      <c r="AG28" s="2">
        <f t="shared" si="12"/>
        <v>1997</v>
      </c>
      <c r="AH28" s="2">
        <f t="shared" si="12"/>
        <v>1998</v>
      </c>
      <c r="AI28" s="2">
        <f>W28</f>
        <v>1999</v>
      </c>
    </row>
    <row r="29" spans="1:35" ht="13.5">
      <c r="A29" s="1" t="s">
        <v>1</v>
      </c>
      <c r="B29">
        <v>8</v>
      </c>
      <c r="C29">
        <v>6</v>
      </c>
      <c r="D29">
        <v>11</v>
      </c>
      <c r="E29">
        <v>11</v>
      </c>
      <c r="F29">
        <v>21</v>
      </c>
      <c r="G29">
        <v>18</v>
      </c>
      <c r="H29">
        <v>17</v>
      </c>
      <c r="I29">
        <v>28</v>
      </c>
      <c r="J29">
        <v>35</v>
      </c>
      <c r="K29">
        <v>33</v>
      </c>
      <c r="M29" s="1" t="s">
        <v>1</v>
      </c>
      <c r="N29" s="2">
        <f aca="true" t="shared" si="13" ref="N29:W35">(B29/B$36)*100000</f>
        <v>15.199589611080501</v>
      </c>
      <c r="O29" s="2">
        <f t="shared" si="13"/>
        <v>10.996261271167803</v>
      </c>
      <c r="P29" s="2">
        <f t="shared" si="13"/>
        <v>19.410280390323095</v>
      </c>
      <c r="Q29" s="2">
        <f t="shared" si="13"/>
        <v>18.589873588859597</v>
      </c>
      <c r="R29" s="2">
        <f t="shared" si="13"/>
        <v>34.13357606098532</v>
      </c>
      <c r="S29" s="2">
        <f t="shared" si="13"/>
        <v>28.257013233701194</v>
      </c>
      <c r="T29" s="2">
        <f t="shared" si="13"/>
        <v>25.792356359333038</v>
      </c>
      <c r="U29" s="2">
        <f t="shared" si="13"/>
        <v>41.31377814501136</v>
      </c>
      <c r="V29" s="2">
        <f t="shared" si="13"/>
        <v>50.42719034103188</v>
      </c>
      <c r="W29" s="2">
        <f t="shared" si="13"/>
        <v>46.00713807718046</v>
      </c>
      <c r="Y29" s="1" t="s">
        <v>1</v>
      </c>
      <c r="Z29" s="2">
        <f aca="true" t="shared" si="14" ref="Z29:Z35">(N29+O29)/2</f>
        <v>13.097925441124152</v>
      </c>
      <c r="AA29" s="2">
        <f t="shared" si="12"/>
        <v>15.202043757523802</v>
      </c>
      <c r="AB29" s="2">
        <f t="shared" si="12"/>
        <v>16.332138416783497</v>
      </c>
      <c r="AC29" s="2">
        <f t="shared" si="12"/>
        <v>24.044576680056007</v>
      </c>
      <c r="AD29" s="2">
        <f t="shared" si="12"/>
        <v>26.993487627848705</v>
      </c>
      <c r="AE29" s="2">
        <f t="shared" si="12"/>
        <v>29.394315218006515</v>
      </c>
      <c r="AF29" s="2">
        <f t="shared" si="12"/>
        <v>31.787715912681865</v>
      </c>
      <c r="AG29" s="2">
        <f t="shared" si="12"/>
        <v>39.17777494845876</v>
      </c>
      <c r="AH29" s="2">
        <f t="shared" si="12"/>
        <v>45.91603552107457</v>
      </c>
      <c r="AI29" s="2">
        <f aca="true" t="shared" si="15" ref="AI29:AI35">(V29+W29)/2</f>
        <v>48.21716420910617</v>
      </c>
    </row>
    <row r="30" spans="1:35" ht="13.5">
      <c r="A30" s="1" t="s">
        <v>2</v>
      </c>
      <c r="B30">
        <v>5</v>
      </c>
      <c r="C30">
        <v>16</v>
      </c>
      <c r="D30">
        <v>8</v>
      </c>
      <c r="E30">
        <v>13</v>
      </c>
      <c r="F30">
        <v>13</v>
      </c>
      <c r="G30">
        <v>13</v>
      </c>
      <c r="H30">
        <v>12</v>
      </c>
      <c r="I30">
        <v>6</v>
      </c>
      <c r="J30">
        <v>14</v>
      </c>
      <c r="K30">
        <v>17</v>
      </c>
      <c r="M30" s="1" t="s">
        <v>2</v>
      </c>
      <c r="N30" s="2">
        <f t="shared" si="13"/>
        <v>9.499743506925313</v>
      </c>
      <c r="O30" s="2">
        <f t="shared" si="13"/>
        <v>29.323363389780805</v>
      </c>
      <c r="P30" s="2">
        <f t="shared" si="13"/>
        <v>14.116567556598614</v>
      </c>
      <c r="Q30" s="2">
        <f t="shared" si="13"/>
        <v>21.969850605015885</v>
      </c>
      <c r="R30" s="2">
        <f t="shared" si="13"/>
        <v>21.13030899013377</v>
      </c>
      <c r="S30" s="2">
        <f t="shared" si="13"/>
        <v>20.40784289100642</v>
      </c>
      <c r="T30" s="2">
        <f t="shared" si="13"/>
        <v>18.20636919482332</v>
      </c>
      <c r="U30" s="2">
        <f t="shared" si="13"/>
        <v>8.85295245964529</v>
      </c>
      <c r="V30" s="2">
        <f t="shared" si="13"/>
        <v>20.170876136412755</v>
      </c>
      <c r="W30" s="2">
        <f t="shared" si="13"/>
        <v>23.700646888244478</v>
      </c>
      <c r="Y30" s="1" t="s">
        <v>2</v>
      </c>
      <c r="Z30" s="2">
        <f t="shared" si="14"/>
        <v>19.41155344835306</v>
      </c>
      <c r="AA30" s="2">
        <f t="shared" si="12"/>
        <v>17.646558151101576</v>
      </c>
      <c r="AB30" s="2">
        <f t="shared" si="12"/>
        <v>21.803260517131765</v>
      </c>
      <c r="AC30" s="2">
        <f t="shared" si="12"/>
        <v>19.07224238391609</v>
      </c>
      <c r="AD30" s="2">
        <f t="shared" si="12"/>
        <v>21.169334162052024</v>
      </c>
      <c r="AE30" s="2">
        <f t="shared" si="12"/>
        <v>19.914840358654505</v>
      </c>
      <c r="AF30" s="2">
        <f t="shared" si="12"/>
        <v>15.82238818182501</v>
      </c>
      <c r="AG30" s="2">
        <f t="shared" si="12"/>
        <v>15.74339926362712</v>
      </c>
      <c r="AH30" s="2">
        <f t="shared" si="12"/>
        <v>17.574825161434173</v>
      </c>
      <c r="AI30" s="2">
        <f t="shared" si="15"/>
        <v>21.935761512328618</v>
      </c>
    </row>
    <row r="31" spans="1:35" ht="13.5">
      <c r="A31" s="1" t="s">
        <v>3</v>
      </c>
      <c r="B31">
        <v>1</v>
      </c>
      <c r="C31">
        <v>3</v>
      </c>
      <c r="D31">
        <v>0</v>
      </c>
      <c r="E31">
        <v>4</v>
      </c>
      <c r="F31">
        <v>0</v>
      </c>
      <c r="G31">
        <v>4</v>
      </c>
      <c r="H31">
        <v>5</v>
      </c>
      <c r="I31">
        <v>4</v>
      </c>
      <c r="J31">
        <v>8</v>
      </c>
      <c r="K31">
        <v>10</v>
      </c>
      <c r="M31" s="1" t="s">
        <v>3</v>
      </c>
      <c r="N31" s="2">
        <f t="shared" si="13"/>
        <v>1.8999487013850627</v>
      </c>
      <c r="O31" s="2">
        <f t="shared" si="13"/>
        <v>5.498130635583902</v>
      </c>
      <c r="P31" s="2">
        <f t="shared" si="13"/>
        <v>0</v>
      </c>
      <c r="Q31" s="2">
        <f t="shared" si="13"/>
        <v>6.75995403231258</v>
      </c>
      <c r="R31" s="2">
        <f t="shared" si="13"/>
        <v>0</v>
      </c>
      <c r="S31" s="2">
        <f t="shared" si="13"/>
        <v>6.279336274155822</v>
      </c>
      <c r="T31" s="2">
        <f t="shared" si="13"/>
        <v>7.585987164509717</v>
      </c>
      <c r="U31" s="2">
        <f t="shared" si="13"/>
        <v>5.901968306430194</v>
      </c>
      <c r="V31" s="2">
        <f t="shared" si="13"/>
        <v>11.526214935093002</v>
      </c>
      <c r="W31" s="2">
        <f t="shared" si="13"/>
        <v>13.941556993084987</v>
      </c>
      <c r="Y31" s="1" t="s">
        <v>3</v>
      </c>
      <c r="Z31" s="2">
        <f t="shared" si="14"/>
        <v>3.699039668484482</v>
      </c>
      <c r="AA31" s="2">
        <f t="shared" si="12"/>
        <v>2.4660264456563215</v>
      </c>
      <c r="AB31" s="2">
        <f t="shared" si="12"/>
        <v>4.0860282226321605</v>
      </c>
      <c r="AC31" s="2">
        <f t="shared" si="12"/>
        <v>2.25331801077086</v>
      </c>
      <c r="AD31" s="2">
        <f t="shared" si="12"/>
        <v>4.346430102156134</v>
      </c>
      <c r="AE31" s="2">
        <f t="shared" si="12"/>
        <v>4.62177447955518</v>
      </c>
      <c r="AF31" s="2">
        <f t="shared" si="12"/>
        <v>6.589097248365245</v>
      </c>
      <c r="AG31" s="2">
        <f t="shared" si="12"/>
        <v>8.338056802010971</v>
      </c>
      <c r="AH31" s="2">
        <f t="shared" si="12"/>
        <v>10.456580078202729</v>
      </c>
      <c r="AI31" s="2">
        <f t="shared" si="15"/>
        <v>12.733885964088994</v>
      </c>
    </row>
    <row r="32" spans="1:35" ht="13.5">
      <c r="A32" s="1" t="s">
        <v>4</v>
      </c>
      <c r="B32">
        <v>3</v>
      </c>
      <c r="C32">
        <v>6</v>
      </c>
      <c r="D32">
        <v>7</v>
      </c>
      <c r="E32">
        <v>10</v>
      </c>
      <c r="F32">
        <v>9</v>
      </c>
      <c r="G32">
        <v>14</v>
      </c>
      <c r="H32">
        <v>11</v>
      </c>
      <c r="I32">
        <v>6</v>
      </c>
      <c r="J32">
        <v>22</v>
      </c>
      <c r="K32">
        <v>18</v>
      </c>
      <c r="M32" s="1" t="s">
        <v>4</v>
      </c>
      <c r="N32" s="2">
        <f t="shared" si="13"/>
        <v>5.6998461041551876</v>
      </c>
      <c r="O32" s="2">
        <f t="shared" si="13"/>
        <v>10.996261271167803</v>
      </c>
      <c r="P32" s="2">
        <f t="shared" si="13"/>
        <v>12.351996612023786</v>
      </c>
      <c r="Q32" s="2">
        <f t="shared" si="13"/>
        <v>16.899885080781452</v>
      </c>
      <c r="R32" s="2">
        <f t="shared" si="13"/>
        <v>14.628675454707995</v>
      </c>
      <c r="S32" s="2">
        <f t="shared" si="13"/>
        <v>21.977676959545374</v>
      </c>
      <c r="T32" s="2">
        <f t="shared" si="13"/>
        <v>16.68917176192138</v>
      </c>
      <c r="U32" s="2">
        <f t="shared" si="13"/>
        <v>8.85295245964529</v>
      </c>
      <c r="V32" s="2">
        <f t="shared" si="13"/>
        <v>31.697091071505753</v>
      </c>
      <c r="W32" s="2">
        <f t="shared" si="13"/>
        <v>25.094802587552977</v>
      </c>
      <c r="Y32" s="1" t="s">
        <v>4</v>
      </c>
      <c r="Z32" s="2">
        <f t="shared" si="14"/>
        <v>8.348053687661496</v>
      </c>
      <c r="AA32" s="2">
        <f t="shared" si="12"/>
        <v>9.682701329115593</v>
      </c>
      <c r="AB32" s="2">
        <f t="shared" si="12"/>
        <v>13.41604765465768</v>
      </c>
      <c r="AC32" s="2">
        <f t="shared" si="12"/>
        <v>14.62685238250441</v>
      </c>
      <c r="AD32" s="2">
        <f t="shared" si="12"/>
        <v>17.83541249834494</v>
      </c>
      <c r="AE32" s="2">
        <f t="shared" si="12"/>
        <v>17.76517472539158</v>
      </c>
      <c r="AF32" s="2">
        <f t="shared" si="12"/>
        <v>15.839933727037348</v>
      </c>
      <c r="AG32" s="2">
        <f t="shared" si="12"/>
        <v>19.07973843102414</v>
      </c>
      <c r="AH32" s="2">
        <f t="shared" si="12"/>
        <v>21.88161537290134</v>
      </c>
      <c r="AI32" s="2">
        <f t="shared" si="15"/>
        <v>28.395946829529365</v>
      </c>
    </row>
    <row r="33" spans="1:35" ht="13.5">
      <c r="A33" s="1" t="s">
        <v>5</v>
      </c>
      <c r="B33">
        <v>1</v>
      </c>
      <c r="C33">
        <v>5</v>
      </c>
      <c r="D33">
        <v>6</v>
      </c>
      <c r="E33">
        <v>4</v>
      </c>
      <c r="F33">
        <v>7</v>
      </c>
      <c r="G33">
        <v>13</v>
      </c>
      <c r="H33">
        <v>9</v>
      </c>
      <c r="I33">
        <v>11</v>
      </c>
      <c r="J33">
        <v>10</v>
      </c>
      <c r="K33">
        <v>18</v>
      </c>
      <c r="M33" s="1" t="s">
        <v>5</v>
      </c>
      <c r="N33" s="2">
        <f t="shared" si="13"/>
        <v>1.8999487013850627</v>
      </c>
      <c r="O33" s="2">
        <f t="shared" si="13"/>
        <v>9.163551059306503</v>
      </c>
      <c r="P33" s="2">
        <f t="shared" si="13"/>
        <v>10.58742566744896</v>
      </c>
      <c r="Q33" s="2">
        <f t="shared" si="13"/>
        <v>6.75995403231258</v>
      </c>
      <c r="R33" s="2">
        <f t="shared" si="13"/>
        <v>11.377858686995108</v>
      </c>
      <c r="S33" s="2">
        <f t="shared" si="13"/>
        <v>20.40784289100642</v>
      </c>
      <c r="T33" s="2">
        <f t="shared" si="13"/>
        <v>13.654776896117491</v>
      </c>
      <c r="U33" s="2">
        <f t="shared" si="13"/>
        <v>16.230412842683034</v>
      </c>
      <c r="V33" s="2">
        <f t="shared" si="13"/>
        <v>14.407768668866252</v>
      </c>
      <c r="W33" s="2">
        <f t="shared" si="13"/>
        <v>25.094802587552977</v>
      </c>
      <c r="Y33" s="1" t="s">
        <v>5</v>
      </c>
      <c r="Z33" s="2">
        <f t="shared" si="14"/>
        <v>5.5317498803457825</v>
      </c>
      <c r="AA33" s="2">
        <f t="shared" si="12"/>
        <v>7.216975142713508</v>
      </c>
      <c r="AB33" s="2">
        <f t="shared" si="12"/>
        <v>8.836976919689347</v>
      </c>
      <c r="AC33" s="2">
        <f t="shared" si="12"/>
        <v>9.575079462252216</v>
      </c>
      <c r="AD33" s="2">
        <f t="shared" si="12"/>
        <v>12.848551870104705</v>
      </c>
      <c r="AE33" s="2">
        <f t="shared" si="12"/>
        <v>15.146826158039673</v>
      </c>
      <c r="AF33" s="2">
        <f t="shared" si="12"/>
        <v>16.764344209935647</v>
      </c>
      <c r="AG33" s="2">
        <f t="shared" si="12"/>
        <v>14.76431946922226</v>
      </c>
      <c r="AH33" s="2">
        <f t="shared" si="12"/>
        <v>18.57766136636742</v>
      </c>
      <c r="AI33" s="2">
        <f t="shared" si="15"/>
        <v>19.751285628209615</v>
      </c>
    </row>
    <row r="34" spans="1:35" ht="13.5">
      <c r="A34" s="1" t="s">
        <v>6</v>
      </c>
      <c r="B34">
        <v>1</v>
      </c>
      <c r="C34">
        <v>0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M34" s="1" t="s">
        <v>6</v>
      </c>
      <c r="N34" s="2">
        <f t="shared" si="13"/>
        <v>1.8999487013850627</v>
      </c>
      <c r="O34" s="2">
        <f t="shared" si="13"/>
        <v>0</v>
      </c>
      <c r="P34" s="2">
        <f t="shared" si="13"/>
        <v>3.5291418891496535</v>
      </c>
      <c r="Q34" s="2">
        <f t="shared" si="13"/>
        <v>0</v>
      </c>
      <c r="R34" s="2">
        <f t="shared" si="13"/>
        <v>0</v>
      </c>
      <c r="S34" s="2">
        <f t="shared" si="13"/>
        <v>0</v>
      </c>
      <c r="T34" s="2">
        <f t="shared" si="13"/>
        <v>0</v>
      </c>
      <c r="U34" s="2">
        <f t="shared" si="13"/>
        <v>0</v>
      </c>
      <c r="V34" s="2">
        <f t="shared" si="13"/>
        <v>0</v>
      </c>
      <c r="W34" s="2">
        <f t="shared" si="13"/>
        <v>1.394155699308499</v>
      </c>
      <c r="Y34" s="1" t="s">
        <v>6</v>
      </c>
      <c r="Z34" s="2">
        <f t="shared" si="14"/>
        <v>0.9499743506925313</v>
      </c>
      <c r="AA34" s="2">
        <f t="shared" si="12"/>
        <v>1.8096968635115722</v>
      </c>
      <c r="AB34" s="2">
        <f t="shared" si="12"/>
        <v>1.176380629716551</v>
      </c>
      <c r="AC34" s="2">
        <f t="shared" si="12"/>
        <v>1.176380629716551</v>
      </c>
      <c r="AD34" s="2">
        <f t="shared" si="12"/>
        <v>0</v>
      </c>
      <c r="AE34" s="2">
        <f t="shared" si="12"/>
        <v>0</v>
      </c>
      <c r="AF34" s="2">
        <f t="shared" si="12"/>
        <v>0</v>
      </c>
      <c r="AG34" s="2">
        <f t="shared" si="12"/>
        <v>0</v>
      </c>
      <c r="AH34" s="2">
        <f t="shared" si="12"/>
        <v>0.4647185664361663</v>
      </c>
      <c r="AI34" s="2">
        <f t="shared" si="15"/>
        <v>0.6970778496542495</v>
      </c>
    </row>
    <row r="35" spans="1:35" ht="13.5">
      <c r="A35" s="1" t="s">
        <v>7</v>
      </c>
      <c r="B35">
        <v>19</v>
      </c>
      <c r="C35">
        <v>36</v>
      </c>
      <c r="D35">
        <v>34</v>
      </c>
      <c r="E35">
        <v>42</v>
      </c>
      <c r="F35">
        <v>50</v>
      </c>
      <c r="G35">
        <v>62</v>
      </c>
      <c r="H35">
        <v>54</v>
      </c>
      <c r="I35">
        <v>55</v>
      </c>
      <c r="J35">
        <v>89</v>
      </c>
      <c r="K35">
        <v>97</v>
      </c>
      <c r="M35" t="s">
        <v>16</v>
      </c>
      <c r="N35" s="2">
        <f t="shared" si="13"/>
        <v>36.09902532631619</v>
      </c>
      <c r="O35" s="2">
        <f>(C35/C$36)*100000</f>
        <v>65.97756762700682</v>
      </c>
      <c r="P35" s="2">
        <f>(D35/D$36)*100000</f>
        <v>59.9954121155441</v>
      </c>
      <c r="Q35" s="2">
        <f>(E35/E$36)*100000</f>
        <v>70.9795173392821</v>
      </c>
      <c r="R35" s="2">
        <f>(F35/F$36)*100000</f>
        <v>81.27041919282219</v>
      </c>
      <c r="S35" s="2">
        <f>(G35/G$36)*100000</f>
        <v>97.32971224941524</v>
      </c>
      <c r="T35" s="2">
        <f t="shared" si="13"/>
        <v>81.92866137670495</v>
      </c>
      <c r="U35" s="2">
        <f>(I35/I$36)*100000</f>
        <v>81.15206421341517</v>
      </c>
      <c r="V35" s="2">
        <f t="shared" si="13"/>
        <v>128.22914115290965</v>
      </c>
      <c r="W35" s="2">
        <f>(K35/K$36)*100000</f>
        <v>135.2331028329244</v>
      </c>
      <c r="Y35" t="s">
        <v>16</v>
      </c>
      <c r="Z35" s="2">
        <f t="shared" si="14"/>
        <v>51.0382964766615</v>
      </c>
      <c r="AA35" s="2">
        <f t="shared" si="12"/>
        <v>54.02400168962237</v>
      </c>
      <c r="AB35" s="2">
        <f t="shared" si="12"/>
        <v>65.650832360611</v>
      </c>
      <c r="AC35" s="2">
        <f t="shared" si="12"/>
        <v>70.74844954921612</v>
      </c>
      <c r="AD35" s="2">
        <f t="shared" si="12"/>
        <v>83.19321626050652</v>
      </c>
      <c r="AE35" s="2">
        <f t="shared" si="12"/>
        <v>86.84293093964747</v>
      </c>
      <c r="AF35" s="2">
        <f t="shared" si="12"/>
        <v>86.80347927984512</v>
      </c>
      <c r="AG35" s="2">
        <f t="shared" si="12"/>
        <v>97.10328891434325</v>
      </c>
      <c r="AH35" s="2">
        <f t="shared" si="12"/>
        <v>114.8714360664164</v>
      </c>
      <c r="AI35" s="2">
        <f t="shared" si="15"/>
        <v>131.73112199291702</v>
      </c>
    </row>
    <row r="36" spans="2:23" ht="12.75">
      <c r="B36">
        <f>'[7]Census_Pop_Ests'!B5</f>
        <v>52633</v>
      </c>
      <c r="C36">
        <f>'[7]Census_Pop_Ests'!C5</f>
        <v>54564</v>
      </c>
      <c r="D36">
        <f>'[7]Census_Pop_Ests'!D5</f>
        <v>56671</v>
      </c>
      <c r="E36">
        <f>'[7]Census_Pop_Ests'!E5</f>
        <v>59172</v>
      </c>
      <c r="F36">
        <f>'[7]Census_Pop_Ests'!F5</f>
        <v>61523</v>
      </c>
      <c r="G36">
        <f>'[7]Census_Pop_Ests'!G5</f>
        <v>63701</v>
      </c>
      <c r="H36">
        <f>'[7]Census_Pop_Ests'!H5</f>
        <v>65911</v>
      </c>
      <c r="I36">
        <f>'[7]Census_Pop_Ests'!I5</f>
        <v>67774</v>
      </c>
      <c r="J36">
        <f>'[7]Census_Pop_Ests'!J5</f>
        <v>69407</v>
      </c>
      <c r="K36">
        <f>'[7]Census_Pop_Ests'!K5</f>
        <v>71728</v>
      </c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5:35" ht="13.5">
      <c r="Y37" s="1" t="s">
        <v>20</v>
      </c>
      <c r="Z37" s="2">
        <f>N37</f>
        <v>0</v>
      </c>
      <c r="AA37" s="2">
        <f aca="true" t="shared" si="16" ref="AA37:AH37">(N37+O37+P37)/3</f>
        <v>0</v>
      </c>
      <c r="AB37" s="2">
        <f t="shared" si="16"/>
        <v>0</v>
      </c>
      <c r="AC37" s="2">
        <f t="shared" si="16"/>
        <v>0</v>
      </c>
      <c r="AD37" s="2">
        <f t="shared" si="16"/>
        <v>0</v>
      </c>
      <c r="AE37" s="2">
        <f t="shared" si="16"/>
        <v>0</v>
      </c>
      <c r="AF37" s="2">
        <f t="shared" si="16"/>
        <v>0</v>
      </c>
      <c r="AG37" s="2">
        <f t="shared" si="16"/>
        <v>0</v>
      </c>
      <c r="AH37" s="2">
        <f t="shared" si="16"/>
        <v>0</v>
      </c>
      <c r="AI37" s="2">
        <f>W37</f>
        <v>0</v>
      </c>
    </row>
    <row r="38" spans="1:35" ht="13.5">
      <c r="A38" s="1" t="s">
        <v>17</v>
      </c>
      <c r="Y38" s="1" t="s">
        <v>1</v>
      </c>
      <c r="Z38" s="2">
        <f>Z11/Z2</f>
        <v>15.639448060345844</v>
      </c>
      <c r="AA38" s="2">
        <f aca="true" t="shared" si="17" ref="AA38:AI38">AA11/AA2</f>
        <v>11.482046400276454</v>
      </c>
      <c r="AB38" s="2">
        <f t="shared" si="17"/>
        <v>12.348047918591885</v>
      </c>
      <c r="AC38" s="2">
        <f t="shared" si="17"/>
        <v>15.165488268966369</v>
      </c>
      <c r="AD38" s="2">
        <f t="shared" si="17"/>
        <v>22.130266038523516</v>
      </c>
      <c r="AE38" s="2">
        <f t="shared" si="17"/>
        <v>25.947800340250083</v>
      </c>
      <c r="AF38" s="2">
        <f t="shared" si="17"/>
        <v>32.36101084083733</v>
      </c>
      <c r="AG38" s="2">
        <f t="shared" si="17"/>
        <v>35.01217040059965</v>
      </c>
      <c r="AH38" s="2">
        <f t="shared" si="17"/>
        <v>38.37225151829683</v>
      </c>
      <c r="AI38" s="2">
        <f t="shared" si="17"/>
        <v>35.50237949145458</v>
      </c>
    </row>
    <row r="39" spans="25:35" ht="13.5">
      <c r="Y39" s="1" t="s">
        <v>2</v>
      </c>
      <c r="Z39" s="2">
        <f aca="true" t="shared" si="18" ref="Z39:AI44">Z12/Z3</f>
        <v>13.928964303322122</v>
      </c>
      <c r="AA39" s="2">
        <f t="shared" si="18"/>
        <v>14.858586336833433</v>
      </c>
      <c r="AB39" s="2">
        <f t="shared" si="18"/>
        <v>15.69902453830689</v>
      </c>
      <c r="AC39" s="2">
        <f t="shared" si="18"/>
        <v>18.022308733539226</v>
      </c>
      <c r="AD39" s="2">
        <f t="shared" si="18"/>
        <v>17.275699556674756</v>
      </c>
      <c r="AE39" s="2">
        <f t="shared" si="18"/>
        <v>14.890168195596802</v>
      </c>
      <c r="AF39" s="2">
        <f t="shared" si="18"/>
        <v>15.855748659688436</v>
      </c>
      <c r="AG39" s="2">
        <f t="shared" si="18"/>
        <v>16.000754719530644</v>
      </c>
      <c r="AH39" s="2">
        <f t="shared" si="18"/>
        <v>15.35220229060136</v>
      </c>
      <c r="AI39" s="2">
        <f t="shared" si="18"/>
        <v>14.31188941873176</v>
      </c>
    </row>
    <row r="40" spans="25:35" ht="13.5">
      <c r="Y40" s="1" t="s">
        <v>3</v>
      </c>
      <c r="Z40" s="2">
        <f t="shared" si="18"/>
        <v>20.249669437717383</v>
      </c>
      <c r="AA40" s="2">
        <f t="shared" si="18"/>
        <v>16.65020217168751</v>
      </c>
      <c r="AB40" s="2">
        <f t="shared" si="18"/>
        <v>19.220363434692835</v>
      </c>
      <c r="AC40" s="2">
        <f t="shared" si="18"/>
        <v>15.042683097268487</v>
      </c>
      <c r="AD40" s="2">
        <f t="shared" si="18"/>
        <v>19.554177184484093</v>
      </c>
      <c r="AE40" s="2">
        <f t="shared" si="18"/>
        <v>27.195205012564053</v>
      </c>
      <c r="AF40" s="2">
        <f t="shared" si="18"/>
        <v>31.536665744765266</v>
      </c>
      <c r="AG40" s="2">
        <f t="shared" si="18"/>
        <v>38.100273785011</v>
      </c>
      <c r="AH40" s="2">
        <f t="shared" si="18"/>
        <v>59.911795710472745</v>
      </c>
      <c r="AI40" s="2">
        <f t="shared" si="18"/>
        <v>72.7762934260755</v>
      </c>
    </row>
    <row r="41" spans="25:35" ht="13.5">
      <c r="Y41" s="1" t="s">
        <v>4</v>
      </c>
      <c r="Z41" s="2">
        <f t="shared" si="18"/>
        <v>13.849813230715766</v>
      </c>
      <c r="AA41" s="2">
        <f t="shared" si="18"/>
        <v>18.80701271710738</v>
      </c>
      <c r="AB41" s="2">
        <f t="shared" si="18"/>
        <v>20.673441128178922</v>
      </c>
      <c r="AC41" s="2">
        <f t="shared" si="18"/>
        <v>22.96051630188824</v>
      </c>
      <c r="AD41" s="2">
        <f t="shared" si="18"/>
        <v>18.07933060108779</v>
      </c>
      <c r="AE41" s="2">
        <f t="shared" si="18"/>
        <v>15.407560418737761</v>
      </c>
      <c r="AF41" s="2">
        <f t="shared" si="18"/>
        <v>19.62258059125338</v>
      </c>
      <c r="AG41" s="2">
        <f t="shared" si="18"/>
        <v>27.242414995926715</v>
      </c>
      <c r="AH41" s="2">
        <f t="shared" si="18"/>
        <v>32.013424088180436</v>
      </c>
      <c r="AI41" s="2">
        <f t="shared" si="18"/>
        <v>31.503881835147457</v>
      </c>
    </row>
    <row r="42" spans="25:35" ht="13.5">
      <c r="Y42" s="1" t="s">
        <v>5</v>
      </c>
      <c r="Z42" s="2">
        <f t="shared" si="18"/>
        <v>4.696662683813759</v>
      </c>
      <c r="AA42" s="2">
        <f t="shared" si="18"/>
        <v>5.561434561309586</v>
      </c>
      <c r="AB42" s="2">
        <f t="shared" si="18"/>
        <v>6.6642014890029255</v>
      </c>
      <c r="AC42" s="2">
        <f t="shared" si="18"/>
        <v>15.360296827724902</v>
      </c>
      <c r="AD42" s="2">
        <f t="shared" si="18"/>
        <v>15.237209904854707</v>
      </c>
      <c r="AE42" s="2">
        <f t="shared" si="18"/>
        <v>16.557033639175284</v>
      </c>
      <c r="AF42" s="2">
        <f t="shared" si="18"/>
        <v>14.510425065150894</v>
      </c>
      <c r="AG42" s="2">
        <f t="shared" si="18"/>
        <v>18.296039510871903</v>
      </c>
      <c r="AH42" s="2">
        <f t="shared" si="18"/>
        <v>26.993752299485678</v>
      </c>
      <c r="AI42" s="2">
        <f t="shared" si="18"/>
        <v>30.53345337841266</v>
      </c>
    </row>
    <row r="43" spans="25:35" ht="13.5">
      <c r="Y43" s="1" t="s">
        <v>6</v>
      </c>
      <c r="Z43" s="2">
        <f t="shared" si="18"/>
        <v>0</v>
      </c>
      <c r="AA43" s="2">
        <f t="shared" si="18"/>
        <v>0</v>
      </c>
      <c r="AB43" s="2">
        <f t="shared" si="18"/>
        <v>0</v>
      </c>
      <c r="AC43" s="2">
        <f t="shared" si="18"/>
        <v>0</v>
      </c>
      <c r="AD43" s="2">
        <f t="shared" si="18"/>
        <v>0</v>
      </c>
      <c r="AE43" s="2">
        <f t="shared" si="18"/>
        <v>0</v>
      </c>
      <c r="AF43" s="2">
        <f t="shared" si="18"/>
        <v>0</v>
      </c>
      <c r="AG43" s="2">
        <f t="shared" si="18"/>
        <v>16.25356053062173</v>
      </c>
      <c r="AH43" s="2">
        <f t="shared" si="18"/>
        <v>64.62912545885978</v>
      </c>
      <c r="AI43" s="2">
        <f t="shared" si="18"/>
        <v>108.1098621427939</v>
      </c>
    </row>
    <row r="44" spans="25:35" ht="13.5">
      <c r="Y44" s="1" t="s">
        <v>21</v>
      </c>
      <c r="Z44" s="2">
        <f t="shared" si="18"/>
        <v>13.89493705747037</v>
      </c>
      <c r="AA44" s="2">
        <f t="shared" si="18"/>
        <v>14.164281861077306</v>
      </c>
      <c r="AB44" s="2">
        <f t="shared" si="18"/>
        <v>15.316976606363161</v>
      </c>
      <c r="AC44" s="2">
        <f t="shared" si="18"/>
        <v>17.382437315251625</v>
      </c>
      <c r="AD44" s="2">
        <f t="shared" si="18"/>
        <v>18.668421877328175</v>
      </c>
      <c r="AE44" s="2">
        <f t="shared" si="18"/>
        <v>19.870351279201355</v>
      </c>
      <c r="AF44" s="2">
        <f t="shared" si="18"/>
        <v>22.966206906668592</v>
      </c>
      <c r="AG44" s="2">
        <f t="shared" si="18"/>
        <v>26.616608228943445</v>
      </c>
      <c r="AH44" s="2">
        <f t="shared" si="18"/>
        <v>32.87608978592997</v>
      </c>
      <c r="AI44" s="2">
        <f t="shared" si="18"/>
        <v>33.74645066898763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E. Oliver</dc:creator>
  <cp:keywords/>
  <dc:description/>
  <cp:lastModifiedBy>Pamela E. Oliver</cp:lastModifiedBy>
  <dcterms:created xsi:type="dcterms:W3CDTF">2001-10-14T20:47:04Z</dcterms:created>
  <dcterms:modified xsi:type="dcterms:W3CDTF">2001-11-01T17:48:41Z</dcterms:modified>
  <cp:category/>
  <cp:version/>
  <cp:contentType/>
  <cp:contentStatus/>
</cp:coreProperties>
</file>