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firstSheet="6" activeTab="10"/>
  </bookViews>
  <sheets>
    <sheet name="New_WNH_Imp_Rates" sheetId="1" r:id="rId1"/>
    <sheet name="New_WNH_Imp_AVG" sheetId="2" r:id="rId2"/>
    <sheet name="New_BNH_Imp_Rates" sheetId="3" r:id="rId3"/>
    <sheet name="New_BNH_Imp_AVG" sheetId="4" r:id="rId4"/>
    <sheet name="New_Hisp_Imp_Rates" sheetId="5" r:id="rId5"/>
    <sheet name="New_Hisp_Imp_AVG" sheetId="6" r:id="rId6"/>
    <sheet name="New_AI_Imp_Rates" sheetId="7" r:id="rId7"/>
    <sheet name="New_AI_Imp_AVG" sheetId="8" r:id="rId8"/>
    <sheet name="New_AS_Imp_Rates" sheetId="9" r:id="rId9"/>
    <sheet name="New_AS_Imp_AVG" sheetId="10" r:id="rId10"/>
    <sheet name="Totals New Sentences Only" sheetId="11" r:id="rId11"/>
    <sheet name="new_admitstatus_only" sheetId="12" r:id="rId12"/>
    <sheet name="Census_Pop_Ests" sheetId="13" r:id="rId1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<sst xmlns="http://schemas.openxmlformats.org/spreadsheetml/2006/main" count="161" uniqueCount="54">
  <si>
    <t>White, NH</t>
  </si>
  <si>
    <t>VIOLENT OFFENSES</t>
  </si>
  <si>
    <t>DRUG OFFENSES</t>
  </si>
  <si>
    <t>OTHER OFFENSES</t>
  </si>
  <si>
    <t>Black, NH</t>
  </si>
  <si>
    <t>Hispanic</t>
  </si>
  <si>
    <t>White, NH total</t>
  </si>
  <si>
    <t>Black, NH total</t>
  </si>
  <si>
    <t>Hispanic total</t>
  </si>
  <si>
    <t>ROBBERY/BURGLARY</t>
  </si>
  <si>
    <t>LARCENY/THEFT</t>
  </si>
  <si>
    <t>UNKNOWN</t>
  </si>
  <si>
    <t>White_nh</t>
  </si>
  <si>
    <t>Black_nh</t>
  </si>
  <si>
    <t>Hisp</t>
  </si>
  <si>
    <t>Other_nh</t>
  </si>
  <si>
    <t>* see X:\Prisons\census\yoc_temp\county_population_totals_WBHO.log</t>
  </si>
  <si>
    <t>year</t>
  </si>
  <si>
    <t>sum(amer_nh)</t>
  </si>
  <si>
    <t>sum(asian_nh)</t>
  </si>
  <si>
    <t>Total</t>
  </si>
  <si>
    <t>Hispanic (Any)</t>
  </si>
  <si>
    <t>AmerInd, NH</t>
  </si>
  <si>
    <t>American Indian</t>
  </si>
  <si>
    <t>American Indian Total</t>
  </si>
  <si>
    <t>Asian, NH</t>
  </si>
  <si>
    <t>Asian</t>
  </si>
  <si>
    <t>Asian Total</t>
  </si>
  <si>
    <t>* See X:\Prisons\DOC\doc_generate_state_annual_offense_tables_b.log</t>
  </si>
  <si>
    <t>* Unless otherwise indicated this table and all like it exclude counties with missing data (n=9008).</t>
  </si>
  <si>
    <t>* Hispanics lower across the board in 1997</t>
  </si>
  <si>
    <t>. table initra entry_year offense_collapsed if entry_year&gt;1994 &amp; entry_year&lt;1999 &amp; initethn==1 &amp; cgcmcty~=., miss</t>
  </si>
  <si>
    <t>&gt; ing row</t>
  </si>
  <si>
    <t>-------------------------------------------------------------------------</t>
  </si>
  <si>
    <t xml:space="preserve">          |         offense_collapsed and Year of Entry to Prison        </t>
  </si>
  <si>
    <t>INMATE-RA | - VIOLENT OFFENSES   - ROBBERY/BURGLARY   -- DRUG OFFENSES --</t>
  </si>
  <si>
    <t>CE-ID L50 | 1995 1996 1997 1998  1995 1996 1997 1998  1995 1996 1997 1998</t>
  </si>
  <si>
    <t>----------+--------------------------------------------------------------</t>
  </si>
  <si>
    <t xml:space="preserve">    White |  121  113   97  153    50   61   55   69   135  109   93  155</t>
  </si>
  <si>
    <t xml:space="preserve">    Black |    7    8    2    5     6    3    4    4    20   12    7    7</t>
  </si>
  <si>
    <t xml:space="preserve">  AmerInd |    1    .    1    .     .    2    .    .     .    2    .    .</t>
  </si>
  <si>
    <t>Asian/Pac |    .    .    .    .     .    .    .    .     .    .    .    .</t>
  </si>
  <si>
    <t xml:space="preserve">    Other |    4   18    1    1     1    7    .    4     7   15    2    .</t>
  </si>
  <si>
    <t xml:space="preserve">  No Data |    .    .    .    1     .    .    .    .     .    .    .    .</t>
  </si>
  <si>
    <t xml:space="preserve">          | </t>
  </si>
  <si>
    <t xml:space="preserve">    Total |  133  139  101  160    57   73   59   77   162  138  102  162</t>
  </si>
  <si>
    <t>INMATE-RA | -- LARCENY/THEFT --  -- OTHER OFFENSES -  ----- UNKNOWN -----</t>
  </si>
  <si>
    <t xml:space="preserve">    White |   29   28   39   38    36   49   42   58     3    1    3    4</t>
  </si>
  <si>
    <t xml:space="preserve">    Black |    2    7    2    6     3    3    3    3     .    .    1    .</t>
  </si>
  <si>
    <t xml:space="preserve">  AmerInd |    1    .    2    .     .    .    1    .     .    .    .    .</t>
  </si>
  <si>
    <t>Asian/Pac |    .    1    .    .     .    .    .    .     .    .    .    .</t>
  </si>
  <si>
    <t xml:space="preserve">    Other |    5    3    3    2     2    2    .    .     .    .    .    .</t>
  </si>
  <si>
    <t xml:space="preserve">  No Data |    .    .    .    .     .    .    .    2     .    .    .    .</t>
  </si>
  <si>
    <t xml:space="preserve">    Total |   37   39   46   46    41   54   46   63     3    1    4    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</si>
</sst>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  <numFmt numFmtId="169" formatCode="0.0"/>
  </numFmts>
  <fonts count="22">
    <font>
      <sz val="10"/>
      <name val="Arial"/>
      <family val="0"/>
    </font>
    <font>
      <sz val="10"/>
      <name val="Courier New"/>
      <family val="3"/>
    </font>
    <font>
      <b/>
      <sz val="10.75"/>
      <name val="Arial"/>
      <family val="2"/>
    </font>
    <font>
      <sz val="9.25"/>
      <name val="Arial"/>
      <family val="2"/>
    </font>
    <font>
      <b/>
      <sz val="9.25"/>
      <name val="Arial"/>
      <family val="2"/>
    </font>
    <font>
      <sz val="8"/>
      <name val="Courier New"/>
      <family val="3"/>
    </font>
    <font>
      <b/>
      <sz val="10"/>
      <name val="Arial"/>
      <family val="2"/>
    </font>
    <font>
      <b/>
      <sz val="8.75"/>
      <name val="Arial"/>
      <family val="2"/>
    </font>
    <font>
      <sz val="14.5"/>
      <name val="Arial"/>
      <family val="0"/>
    </font>
    <font>
      <sz val="13"/>
      <name val="Arial"/>
      <family val="0"/>
    </font>
    <font>
      <sz val="8.75"/>
      <name val="Arial"/>
      <family val="2"/>
    </font>
    <font>
      <b/>
      <sz val="9.5"/>
      <name val="Arial"/>
      <family val="2"/>
    </font>
    <font>
      <sz val="8"/>
      <name val="Arial"/>
      <family val="0"/>
    </font>
    <font>
      <sz val="5.5"/>
      <name val="Arial"/>
      <family val="0"/>
    </font>
    <font>
      <sz val="9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sz val="7.5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Milwaukee County New Imprisonment Rates, White Non-Hispanics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1"/>
          <c:w val="0.91875"/>
          <c:h val="0.7585"/>
        </c:manualLayout>
      </c:layout>
      <c:lineChart>
        <c:grouping val="standard"/>
        <c:varyColors val="0"/>
        <c:ser>
          <c:idx val="1"/>
          <c:order val="0"/>
          <c:tx>
            <c:strRef>
              <c:f>new_admitstatus_only!$M$2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new_admitstatus_only!$N$1:$W$1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new_admitstatus_only!$N$2:$W$2</c:f>
              <c:numCache>
                <c:ptCount val="10"/>
                <c:pt idx="0">
                  <c:v>6.448312476624867</c:v>
                </c:pt>
                <c:pt idx="1">
                  <c:v>6.503604442106358</c:v>
                </c:pt>
                <c:pt idx="2">
                  <c:v>8.763102664129262</c:v>
                </c:pt>
                <c:pt idx="3">
                  <c:v>9.501568501112724</c:v>
                </c:pt>
                <c:pt idx="4">
                  <c:v>7.735770353797732</c:v>
                </c:pt>
                <c:pt idx="5">
                  <c:v>6.029954960874869</c:v>
                </c:pt>
                <c:pt idx="6">
                  <c:v>8.981384898037646</c:v>
                </c:pt>
                <c:pt idx="7">
                  <c:v>9.800015422975092</c:v>
                </c:pt>
                <c:pt idx="8">
                  <c:v>9.461262654438801</c:v>
                </c:pt>
                <c:pt idx="9">
                  <c:v>8.449752140603875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new_admitstatus_only!$M$3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new_admitstatus_only!$N$1:$W$1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new_admitstatus_only!$N$3:$W$3</c:f>
              <c:numCache>
                <c:ptCount val="10"/>
                <c:pt idx="0">
                  <c:v>3.4390999875332624</c:v>
                </c:pt>
                <c:pt idx="1">
                  <c:v>3.613113578947977</c:v>
                </c:pt>
                <c:pt idx="2">
                  <c:v>3.9433961988581676</c:v>
                </c:pt>
                <c:pt idx="3">
                  <c:v>3.7115501957471575</c:v>
                </c:pt>
                <c:pt idx="4">
                  <c:v>4.5504531492927836</c:v>
                </c:pt>
                <c:pt idx="5">
                  <c:v>4.3291984334486235</c:v>
                </c:pt>
                <c:pt idx="6">
                  <c:v>4.569476527071785</c:v>
                </c:pt>
                <c:pt idx="7">
                  <c:v>5.46230367837956</c:v>
                </c:pt>
                <c:pt idx="8">
                  <c:v>5.383132199939317</c:v>
                </c:pt>
                <c:pt idx="9">
                  <c:v>4.473398192084405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new_admitstatus_only!$M$4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cat>
            <c:numRef>
              <c:f>new_admitstatus_only!$N$1:$W$1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new_admitstatus_only!$N$4:$W$4</c:f>
              <c:numCache>
                <c:ptCount val="10"/>
                <c:pt idx="0">
                  <c:v>4.872058315672121</c:v>
                </c:pt>
                <c:pt idx="1">
                  <c:v>6.070030812632601</c:v>
                </c:pt>
                <c:pt idx="2">
                  <c:v>8.61705095306044</c:v>
                </c:pt>
                <c:pt idx="3">
                  <c:v>6.829252360174769</c:v>
                </c:pt>
                <c:pt idx="4">
                  <c:v>6.5223161806529895</c:v>
                </c:pt>
                <c:pt idx="5">
                  <c:v>9.122239556195314</c:v>
                </c:pt>
                <c:pt idx="6">
                  <c:v>5.357317307601403</c:v>
                </c:pt>
                <c:pt idx="7">
                  <c:v>6.4262396216230115</c:v>
                </c:pt>
                <c:pt idx="8">
                  <c:v>7.666885254459028</c:v>
                </c:pt>
                <c:pt idx="9">
                  <c:v>5.136123850170984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new_admitstatus_only!$M$5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new_admitstatus_only!$N$1:$W$1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new_admitstatus_only!$N$5:$W$5</c:f>
              <c:numCache>
                <c:ptCount val="10"/>
                <c:pt idx="0">
                  <c:v>2.149437492208289</c:v>
                </c:pt>
                <c:pt idx="1">
                  <c:v>2.0233436042108672</c:v>
                </c:pt>
                <c:pt idx="2">
                  <c:v>1.0223619774817472</c:v>
                </c:pt>
                <c:pt idx="3">
                  <c:v>3.7115501957471575</c:v>
                </c:pt>
                <c:pt idx="4">
                  <c:v>3.3369989761480414</c:v>
                </c:pt>
                <c:pt idx="5">
                  <c:v>2.783056135788401</c:v>
                </c:pt>
                <c:pt idx="6">
                  <c:v>3.1513631221184726</c:v>
                </c:pt>
                <c:pt idx="7">
                  <c:v>3.8557437729738067</c:v>
                </c:pt>
                <c:pt idx="8">
                  <c:v>3.2625043635995867</c:v>
                </c:pt>
                <c:pt idx="9">
                  <c:v>5.136123850170984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new_admitstatus_only!$M$6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new_admitstatus_only!$N$6:$W$6</c:f>
              <c:numCache>
                <c:ptCount val="10"/>
                <c:pt idx="0">
                  <c:v>0.8597749968833156</c:v>
                </c:pt>
                <c:pt idx="1">
                  <c:v>0.5780981726316763</c:v>
                </c:pt>
                <c:pt idx="2">
                  <c:v>2.1907756660323154</c:v>
                </c:pt>
                <c:pt idx="3">
                  <c:v>2.226930117448294</c:v>
                </c:pt>
                <c:pt idx="4">
                  <c:v>1.9718630313602064</c:v>
                </c:pt>
                <c:pt idx="5">
                  <c:v>4.019969973916579</c:v>
                </c:pt>
                <c:pt idx="6">
                  <c:v>2.048386029377007</c:v>
                </c:pt>
                <c:pt idx="7">
                  <c:v>3.695087782433231</c:v>
                </c:pt>
                <c:pt idx="8">
                  <c:v>3.751880018139524</c:v>
                </c:pt>
                <c:pt idx="9">
                  <c:v>5.798849508257562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new_admitstatus_only!$M$7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new_admitstatus_only!$N$1:$W$1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new_admitstatus_only!$N$7:$W$7</c:f>
              <c:numCache>
                <c:ptCount val="10"/>
                <c:pt idx="0">
                  <c:v>0.14329583281388594</c:v>
                </c:pt>
                <c:pt idx="1">
                  <c:v>0</c:v>
                </c:pt>
                <c:pt idx="2">
                  <c:v>0</c:v>
                </c:pt>
                <c:pt idx="3">
                  <c:v>0.1484620078298863</c:v>
                </c:pt>
                <c:pt idx="4">
                  <c:v>0</c:v>
                </c:pt>
                <c:pt idx="5">
                  <c:v>0.1546142297660223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0.16568141452164462</c:v>
                </c:pt>
              </c:numCache>
            </c:numRef>
          </c:val>
          <c:smooth val="0"/>
        </c:ser>
        <c:marker val="1"/>
        <c:axId val="61437631"/>
        <c:axId val="16067768"/>
      </c:lineChart>
      <c:catAx>
        <c:axId val="6143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6067768"/>
        <c:crosses val="autoZero"/>
        <c:auto val="1"/>
        <c:lblOffset val="100"/>
        <c:noMultiLvlLbl val="0"/>
      </c:catAx>
      <c:valAx>
        <c:axId val="16067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14376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1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Milwaukee County New Imprisonment Rates, Asians/Pis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6"/>
          <c:w val="0.90725"/>
          <c:h val="0.78175"/>
        </c:manualLayout>
      </c:layout>
      <c:lineChart>
        <c:grouping val="standard"/>
        <c:varyColors val="0"/>
        <c:ser>
          <c:idx val="2"/>
          <c:order val="0"/>
          <c:tx>
            <c:strRef>
              <c:f>new_admitstatus_only!$Y$38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new_admitstatus_only!$Z$38:$AI$38</c:f>
              <c:numCache>
                <c:ptCount val="10"/>
                <c:pt idx="0">
                  <c:v>3.209242618741977</c:v>
                </c:pt>
                <c:pt idx="1">
                  <c:v>4.186242797037612</c:v>
                </c:pt>
                <c:pt idx="2">
                  <c:v>8.123560696084782</c:v>
                </c:pt>
                <c:pt idx="3">
                  <c:v>5.984065616923464</c:v>
                </c:pt>
                <c:pt idx="4">
                  <c:v>5.806406905065636</c:v>
                </c:pt>
                <c:pt idx="5">
                  <c:v>5.529679093140511</c:v>
                </c:pt>
                <c:pt idx="6">
                  <c:v>7.324302401708042</c:v>
                </c:pt>
                <c:pt idx="7">
                  <c:v>12.490901925758351</c:v>
                </c:pt>
                <c:pt idx="8">
                  <c:v>13.944616548910943</c:v>
                </c:pt>
                <c:pt idx="9">
                  <c:v>18.22498986051512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new_admitstatus_only!$Y$39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new_admitstatus_only!$Z$39:$AI$39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1.9686589495235847</c:v>
                </c:pt>
                <c:pt idx="3">
                  <c:v>1.9686589495235847</c:v>
                </c:pt>
                <c:pt idx="4">
                  <c:v>3.8377479555420515</c:v>
                </c:pt>
                <c:pt idx="5">
                  <c:v>1.8690890060184666</c:v>
                </c:pt>
                <c:pt idx="6">
                  <c:v>1.8690890060184666</c:v>
                </c:pt>
                <c:pt idx="7">
                  <c:v>0</c:v>
                </c:pt>
                <c:pt idx="8">
                  <c:v>1.7047682367582127</c:v>
                </c:pt>
                <c:pt idx="9">
                  <c:v>2.557152355137319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new_admitstatus_only!$Y$40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new_admitstatus_only!$Z$40:$AI$40</c:f>
              <c:numCache>
                <c:ptCount val="10"/>
                <c:pt idx="0">
                  <c:v>6.63129973474801</c:v>
                </c:pt>
                <c:pt idx="1">
                  <c:v>4.420866489832007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1.7946233085675318</c:v>
                </c:pt>
                <c:pt idx="7">
                  <c:v>3.5535454410847254</c:v>
                </c:pt>
                <c:pt idx="8">
                  <c:v>3.5535454410847254</c:v>
                </c:pt>
                <c:pt idx="9">
                  <c:v>2.63838319877579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new_admitstatus_only!$Y$41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new_admitstatus_only!$Z$41:$AI$41</c:f>
              <c:numCache>
                <c:ptCount val="10"/>
                <c:pt idx="0">
                  <c:v>3.209242618741977</c:v>
                </c:pt>
                <c:pt idx="1">
                  <c:v>2.139495079161318</c:v>
                </c:pt>
                <c:pt idx="2">
                  <c:v>2.139495079161318</c:v>
                </c:pt>
                <c:pt idx="3">
                  <c:v>1.9161493063539512</c:v>
                </c:pt>
                <c:pt idx="4">
                  <c:v>1.9161493063539512</c:v>
                </c:pt>
                <c:pt idx="5">
                  <c:v>1.9161493063539512</c:v>
                </c:pt>
                <c:pt idx="6">
                  <c:v>1.7946233085675318</c:v>
                </c:pt>
                <c:pt idx="7">
                  <c:v>1.7946233085675318</c:v>
                </c:pt>
                <c:pt idx="8">
                  <c:v>3.4993915453257443</c:v>
                </c:pt>
                <c:pt idx="9">
                  <c:v>2.557152355137319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new_admitstatus_only!$Y$42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new_admitstatus_only!$Z$42:$AI$42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1.7047682367582127</c:v>
                </c:pt>
                <c:pt idx="9">
                  <c:v>2.557152355137319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new_admitstatus_only!$Y$43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new_admitstatus_only!$Z$43:$AI$43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4152777"/>
        <c:axId val="40504082"/>
      </c:lineChart>
      <c:catAx>
        <c:axId val="64152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41527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"/>
          <c:y val="0.95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Milwaukee County Prison Admits (New Sentences Only)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6525"/>
          <c:w val="0.9525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new_admitstatus_only!$M$8</c:f>
              <c:strCache>
                <c:ptCount val="1"/>
                <c:pt idx="0">
                  <c:v>White, NH 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new_admitstatus_only!$N$37:$W$37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new_admitstatus_only!$N$8:$W$8</c:f>
              <c:numCache>
                <c:ptCount val="10"/>
                <c:pt idx="0">
                  <c:v>17.911979101735742</c:v>
                </c:pt>
                <c:pt idx="1">
                  <c:v>18.78819061052948</c:v>
                </c:pt>
                <c:pt idx="2">
                  <c:v>24.536687459561936</c:v>
                </c:pt>
                <c:pt idx="3">
                  <c:v>26.12931337805999</c:v>
                </c:pt>
                <c:pt idx="4">
                  <c:v>24.117401691251754</c:v>
                </c:pt>
                <c:pt idx="5">
                  <c:v>26.439033289989812</c:v>
                </c:pt>
                <c:pt idx="6">
                  <c:v>24.107927884206312</c:v>
                </c:pt>
                <c:pt idx="7">
                  <c:v>29.239390278384697</c:v>
                </c:pt>
                <c:pt idx="8">
                  <c:v>29.525664490576258</c:v>
                </c:pt>
                <c:pt idx="9">
                  <c:v>29.159928955809455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new_admitstatus_only!$M$17</c:f>
              <c:strCache>
                <c:ptCount val="1"/>
                <c:pt idx="0">
                  <c:v>Black, NH 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new_admitstatus_only!$N$17:$W$17</c:f>
              <c:numCache>
                <c:ptCount val="10"/>
                <c:pt idx="0">
                  <c:v>254.77052674833703</c:v>
                </c:pt>
                <c:pt idx="1">
                  <c:v>345.68124867916555</c:v>
                </c:pt>
                <c:pt idx="2">
                  <c:v>399.1325782087444</c:v>
                </c:pt>
                <c:pt idx="3">
                  <c:v>422.4173171633801</c:v>
                </c:pt>
                <c:pt idx="4">
                  <c:v>418.2136099068241</c:v>
                </c:pt>
                <c:pt idx="5">
                  <c:v>442.76703350823027</c:v>
                </c:pt>
                <c:pt idx="6">
                  <c:v>439.1805078608639</c:v>
                </c:pt>
                <c:pt idx="7">
                  <c:v>408.6680397416883</c:v>
                </c:pt>
                <c:pt idx="8">
                  <c:v>425.9579418676333</c:v>
                </c:pt>
                <c:pt idx="9">
                  <c:v>422.4685217279376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new_admitstatus_only!$M$26</c:f>
              <c:strCache>
                <c:ptCount val="1"/>
                <c:pt idx="0">
                  <c:v>Hispanic total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new_admitstatus_only!$N$26:$W$26</c:f>
              <c:numCache>
                <c:ptCount val="10"/>
                <c:pt idx="0">
                  <c:v>84.43506277080324</c:v>
                </c:pt>
                <c:pt idx="1">
                  <c:v>173.0552911655274</c:v>
                </c:pt>
                <c:pt idx="2">
                  <c:v>223.13910407544628</c:v>
                </c:pt>
                <c:pt idx="3">
                  <c:v>182.1158174749335</c:v>
                </c:pt>
                <c:pt idx="4">
                  <c:v>201.1953370021895</c:v>
                </c:pt>
                <c:pt idx="5">
                  <c:v>253.74899835921698</c:v>
                </c:pt>
                <c:pt idx="6">
                  <c:v>213.39370210239184</c:v>
                </c:pt>
                <c:pt idx="7">
                  <c:v>129.020697070155</c:v>
                </c:pt>
                <c:pt idx="8">
                  <c:v>260.9657460855138</c:v>
                </c:pt>
                <c:pt idx="9">
                  <c:v>179.28053214483185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new_admitstatus_only!$M$35</c:f>
              <c:strCache>
                <c:ptCount val="1"/>
                <c:pt idx="0">
                  <c:v>American Indian 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new_admitstatus_only!$N$35:$W$35</c:f>
              <c:numCache>
                <c:ptCount val="10"/>
                <c:pt idx="0">
                  <c:v>78.93905904641616</c:v>
                </c:pt>
                <c:pt idx="1">
                  <c:v>172.7386934673367</c:v>
                </c:pt>
                <c:pt idx="2">
                  <c:v>110.93502377179081</c:v>
                </c:pt>
                <c:pt idx="3">
                  <c:v>95.60229445506693</c:v>
                </c:pt>
                <c:pt idx="4">
                  <c:v>112.61261261261261</c:v>
                </c:pt>
                <c:pt idx="5">
                  <c:v>163.23865491348351</c:v>
                </c:pt>
                <c:pt idx="6">
                  <c:v>115.15051817733179</c:v>
                </c:pt>
                <c:pt idx="7">
                  <c:v>215.98272138228944</c:v>
                </c:pt>
                <c:pt idx="8">
                  <c:v>218.56086079354407</c:v>
                </c:pt>
                <c:pt idx="9">
                  <c:v>219.8545577541011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new_admitstatus_only!$M$44</c:f>
              <c:strCache>
                <c:ptCount val="1"/>
                <c:pt idx="0">
                  <c:v>Asian Total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new_admitstatus_only!$N$37:$W$37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new_admitstatus_only!$N$44:$W$44</c:f>
              <c:numCache>
                <c:ptCount val="10"/>
                <c:pt idx="0">
                  <c:v>13.26259946949602</c:v>
                </c:pt>
                <c:pt idx="1">
                  <c:v>12.836970474967908</c:v>
                </c:pt>
                <c:pt idx="2">
                  <c:v>6.140243153628883</c:v>
                </c:pt>
                <c:pt idx="3">
                  <c:v>17.71793054571226</c:v>
                </c:pt>
                <c:pt idx="4">
                  <c:v>5.748447919061854</c:v>
                </c:pt>
                <c:pt idx="5">
                  <c:v>11.2145340361108</c:v>
                </c:pt>
                <c:pt idx="6">
                  <c:v>10.981770261366133</c:v>
                </c:pt>
                <c:pt idx="7">
                  <c:v>16.151609777107787</c:v>
                </c:pt>
                <c:pt idx="8">
                  <c:v>26.383831987757905</c:v>
                </c:pt>
                <c:pt idx="9">
                  <c:v>30.68582826164783</c:v>
                </c:pt>
              </c:numCache>
            </c:numRef>
          </c:val>
          <c:smooth val="0"/>
        </c:ser>
        <c:marker val="1"/>
        <c:axId val="28992419"/>
        <c:axId val="59605180"/>
      </c:lineChart>
      <c:catAx>
        <c:axId val="28992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Rate per 100,000 population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8992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9"/>
          <c:y val="0.943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Milwaukee County New Imprisonment Rates, White Non-Hispanics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81"/>
          <c:w val="0.91875"/>
          <c:h val="0.7585"/>
        </c:manualLayout>
      </c:layout>
      <c:lineChart>
        <c:grouping val="standard"/>
        <c:varyColors val="0"/>
        <c:ser>
          <c:idx val="1"/>
          <c:order val="0"/>
          <c:tx>
            <c:strRef>
              <c:f>new_admitstatus_only!$Y$2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new_admitstatus_only!$Z$1:$AI$1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new_admitstatus_only!$Z$2:$AI$2</c:f>
              <c:numCache>
                <c:ptCount val="10"/>
                <c:pt idx="0">
                  <c:v>6.4759584593656125</c:v>
                </c:pt>
                <c:pt idx="1">
                  <c:v>7.238339860953495</c:v>
                </c:pt>
                <c:pt idx="2">
                  <c:v>8.256091869116114</c:v>
                </c:pt>
                <c:pt idx="3">
                  <c:v>8.666813839679905</c:v>
                </c:pt>
                <c:pt idx="4">
                  <c:v>7.755764605261774</c:v>
                </c:pt>
                <c:pt idx="5">
                  <c:v>7.582370070903416</c:v>
                </c:pt>
                <c:pt idx="6">
                  <c:v>8.270451760629202</c:v>
                </c:pt>
                <c:pt idx="7">
                  <c:v>9.41422099181718</c:v>
                </c:pt>
                <c:pt idx="8">
                  <c:v>9.23701007267259</c:v>
                </c:pt>
                <c:pt idx="9">
                  <c:v>8.955507397521338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new_admitstatus_only!$Y$3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new_admitstatus_only!$Z$1:$AI$1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new_admitstatus_only!$Z$3:$AI$3</c:f>
              <c:numCache>
                <c:ptCount val="10"/>
                <c:pt idx="0">
                  <c:v>3.5261067832406194</c:v>
                </c:pt>
                <c:pt idx="1">
                  <c:v>3.6652032551131355</c:v>
                </c:pt>
                <c:pt idx="2">
                  <c:v>3.7560199911844343</c:v>
                </c:pt>
                <c:pt idx="3">
                  <c:v>4.068466514632703</c:v>
                </c:pt>
                <c:pt idx="4">
                  <c:v>4.197067259496188</c:v>
                </c:pt>
                <c:pt idx="5">
                  <c:v>4.483042703271064</c:v>
                </c:pt>
                <c:pt idx="6">
                  <c:v>4.786992879633323</c:v>
                </c:pt>
                <c:pt idx="7">
                  <c:v>5.1383041351302206</c:v>
                </c:pt>
                <c:pt idx="8">
                  <c:v>5.106278023467761</c:v>
                </c:pt>
                <c:pt idx="9">
                  <c:v>4.928265196011861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new_admitstatus_only!$Y$4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cat>
            <c:numRef>
              <c:f>new_admitstatus_only!$Z$1:$AI$1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new_admitstatus_only!$Z$4:$AI$4</c:f>
              <c:numCache>
                <c:ptCount val="10"/>
                <c:pt idx="0">
                  <c:v>5.471044564152361</c:v>
                </c:pt>
                <c:pt idx="1">
                  <c:v>6.519713360455055</c:v>
                </c:pt>
                <c:pt idx="2">
                  <c:v>7.17211137528927</c:v>
                </c:pt>
                <c:pt idx="3">
                  <c:v>7.322873164629399</c:v>
                </c:pt>
                <c:pt idx="4">
                  <c:v>7.491269365674358</c:v>
                </c:pt>
                <c:pt idx="5">
                  <c:v>7.000624348149902</c:v>
                </c:pt>
                <c:pt idx="6">
                  <c:v>6.968598828473243</c:v>
                </c:pt>
                <c:pt idx="7">
                  <c:v>6.483480727894481</c:v>
                </c:pt>
                <c:pt idx="8">
                  <c:v>6.409749575417675</c:v>
                </c:pt>
                <c:pt idx="9">
                  <c:v>6.401504552315005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new_admitstatus_only!$Y$5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new_admitstatus_only!$Z$1:$AI$1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new_admitstatus_only!$Z$5:$AI$5</c:f>
              <c:numCache>
                <c:ptCount val="10"/>
                <c:pt idx="0">
                  <c:v>2.086390548209578</c:v>
                </c:pt>
                <c:pt idx="1">
                  <c:v>1.7317143579669676</c:v>
                </c:pt>
                <c:pt idx="2">
                  <c:v>2.252418592479924</c:v>
                </c:pt>
                <c:pt idx="3">
                  <c:v>2.6903037164589825</c:v>
                </c:pt>
                <c:pt idx="4">
                  <c:v>3.2772017692278665</c:v>
                </c:pt>
                <c:pt idx="5">
                  <c:v>3.090472744684972</c:v>
                </c:pt>
                <c:pt idx="6">
                  <c:v>3.263387676960227</c:v>
                </c:pt>
                <c:pt idx="7">
                  <c:v>3.423203752897289</c:v>
                </c:pt>
                <c:pt idx="8">
                  <c:v>4.084790662248126</c:v>
                </c:pt>
                <c:pt idx="9">
                  <c:v>4.199314106885286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new_admitstatus_only!$Y$6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new_admitstatus_only!$Z$6:$AI$6</c:f>
              <c:numCache>
                <c:ptCount val="10"/>
                <c:pt idx="0">
                  <c:v>0.718936584757496</c:v>
                </c:pt>
                <c:pt idx="1">
                  <c:v>1.2095496118491025</c:v>
                </c:pt>
                <c:pt idx="2">
                  <c:v>1.665267985370762</c:v>
                </c:pt>
                <c:pt idx="3">
                  <c:v>2.129856271613605</c:v>
                </c:pt>
                <c:pt idx="4">
                  <c:v>2.7395877075750263</c:v>
                </c:pt>
                <c:pt idx="5">
                  <c:v>2.6800730115512637</c:v>
                </c:pt>
                <c:pt idx="6">
                  <c:v>3.254481261908939</c:v>
                </c:pt>
                <c:pt idx="7">
                  <c:v>3.1651179433165875</c:v>
                </c:pt>
                <c:pt idx="8">
                  <c:v>4.415272436276773</c:v>
                </c:pt>
                <c:pt idx="9">
                  <c:v>4.775364763198543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new_admitstatus_only!$Y$7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80"/>
                </a:solidFill>
              </a:ln>
            </c:spPr>
          </c:marker>
          <c:cat>
            <c:numRef>
              <c:f>new_admitstatus_only!$Z$1:$AI$1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new_admitstatus_only!$Z$7:$AI$7</c:f>
              <c:numCache>
                <c:ptCount val="10"/>
                <c:pt idx="0">
                  <c:v>0.07164791640694297</c:v>
                </c:pt>
                <c:pt idx="1">
                  <c:v>0.04776527760462865</c:v>
                </c:pt>
                <c:pt idx="2">
                  <c:v>0.049487335943295435</c:v>
                </c:pt>
                <c:pt idx="3">
                  <c:v>0.049487335943295435</c:v>
                </c:pt>
                <c:pt idx="4">
                  <c:v>0.10102541253196955</c:v>
                </c:pt>
                <c:pt idx="5">
                  <c:v>0.0515380765886741</c:v>
                </c:pt>
                <c:pt idx="6">
                  <c:v>0.0515380765886741</c:v>
                </c:pt>
                <c:pt idx="7">
                  <c:v>0</c:v>
                </c:pt>
                <c:pt idx="8">
                  <c:v>0.055227138173881536</c:v>
                </c:pt>
                <c:pt idx="9">
                  <c:v>0.08284070726082231</c:v>
                </c:pt>
              </c:numCache>
            </c:numRef>
          </c:val>
          <c:smooth val="0"/>
        </c:ser>
        <c:marker val="1"/>
        <c:axId val="10392185"/>
        <c:axId val="26420802"/>
      </c:lineChart>
      <c:catAx>
        <c:axId val="10392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420802"/>
        <c:crosses val="autoZero"/>
        <c:auto val="1"/>
        <c:lblOffset val="100"/>
        <c:noMultiLvlLbl val="0"/>
      </c:catAx>
      <c:valAx>
        <c:axId val="26420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3921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1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Milwaukee County New Imprisonment Rates, Black Non-Hispanics</a:t>
            </a:r>
          </a:p>
        </c:rich>
      </c:tx>
      <c:layout>
        <c:manualLayout>
          <c:xMode val="factor"/>
          <c:yMode val="factor"/>
          <c:x val="0.001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575"/>
          <c:w val="0.93975"/>
          <c:h val="0.8125"/>
        </c:manualLayout>
      </c:layout>
      <c:lineChart>
        <c:grouping val="standard"/>
        <c:varyColors val="0"/>
        <c:ser>
          <c:idx val="2"/>
          <c:order val="0"/>
          <c:tx>
            <c:strRef>
              <c:f>new_admitstatus_only!$M$11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new_admitstatus_only!$N$11:$W$11</c:f>
              <c:numCache>
                <c:ptCount val="10"/>
                <c:pt idx="0">
                  <c:v>79.10213935331433</c:v>
                </c:pt>
                <c:pt idx="1">
                  <c:v>110.19533254838028</c:v>
                </c:pt>
                <c:pt idx="2">
                  <c:v>120.53013500363072</c:v>
                </c:pt>
                <c:pt idx="3">
                  <c:v>123.61059741877715</c:v>
                </c:pt>
                <c:pt idx="4">
                  <c:v>110.66133320558576</c:v>
                </c:pt>
                <c:pt idx="5">
                  <c:v>98.97145454889852</c:v>
                </c:pt>
                <c:pt idx="6">
                  <c:v>84.56560842852804</c:v>
                </c:pt>
                <c:pt idx="7">
                  <c:v>90.66014533518684</c:v>
                </c:pt>
                <c:pt idx="8">
                  <c:v>82.96678084255316</c:v>
                </c:pt>
                <c:pt idx="9">
                  <c:v>86.42446363966515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new_admitstatus_only!$M$12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new_admitstatus_only!$N$12:$W$12</c:f>
              <c:numCache>
                <c:ptCount val="10"/>
                <c:pt idx="0">
                  <c:v>63.17898143154326</c:v>
                </c:pt>
                <c:pt idx="1">
                  <c:v>117.23978303092514</c:v>
                </c:pt>
                <c:pt idx="2">
                  <c:v>98.3012166627972</c:v>
                </c:pt>
                <c:pt idx="3">
                  <c:v>117.77072667458293</c:v>
                </c:pt>
                <c:pt idx="4">
                  <c:v>91.9782509760713</c:v>
                </c:pt>
                <c:pt idx="5">
                  <c:v>100.8656450665808</c:v>
                </c:pt>
                <c:pt idx="6">
                  <c:v>89.23774149087765</c:v>
                </c:pt>
                <c:pt idx="7">
                  <c:v>81.36166889055228</c:v>
                </c:pt>
                <c:pt idx="8">
                  <c:v>74.16025103244975</c:v>
                </c:pt>
                <c:pt idx="9">
                  <c:v>75.391553387793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new_admitstatus_only!$M$13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new_admitstatus_only!$N$10:$W$10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new_admitstatus_only!$N$13:$W$13</c:f>
              <c:numCache>
                <c:ptCount val="10"/>
                <c:pt idx="0">
                  <c:v>74.99293730898631</c:v>
                </c:pt>
                <c:pt idx="1">
                  <c:v>73.966730066721</c:v>
                </c:pt>
                <c:pt idx="2">
                  <c:v>138.8072456394272</c:v>
                </c:pt>
                <c:pt idx="3">
                  <c:v>129.93712405832085</c:v>
                </c:pt>
                <c:pt idx="4">
                  <c:v>165.27341972262806</c:v>
                </c:pt>
                <c:pt idx="5">
                  <c:v>176.63326577387153</c:v>
                </c:pt>
                <c:pt idx="6">
                  <c:v>192.95909547503913</c:v>
                </c:pt>
                <c:pt idx="7">
                  <c:v>169.23227129234874</c:v>
                </c:pt>
                <c:pt idx="8">
                  <c:v>196.061163667039</c:v>
                </c:pt>
                <c:pt idx="9">
                  <c:v>187.09976968799847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new_admitstatus_only!$M$14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new_admitstatus_only!$N$14:$W$14</c:f>
              <c:numCache>
                <c:ptCount val="10"/>
                <c:pt idx="0">
                  <c:v>24.6552122659681</c:v>
                </c:pt>
                <c:pt idx="1">
                  <c:v>25.158751723374493</c:v>
                </c:pt>
                <c:pt idx="2">
                  <c:v>26.180726045870607</c:v>
                </c:pt>
                <c:pt idx="3">
                  <c:v>31.632633197718555</c:v>
                </c:pt>
                <c:pt idx="4">
                  <c:v>29.70131021102302</c:v>
                </c:pt>
                <c:pt idx="5">
                  <c:v>39.30445324190707</c:v>
                </c:pt>
                <c:pt idx="6">
                  <c:v>39.245917723736774</c:v>
                </c:pt>
                <c:pt idx="7">
                  <c:v>35.799134311843005</c:v>
                </c:pt>
                <c:pt idx="8">
                  <c:v>35.68962080936644</c:v>
                </c:pt>
                <c:pt idx="9">
                  <c:v>37.2360721000685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new_admitstatus_only!$M$15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new_admitstatus_only!$N$15:$W$15</c:f>
              <c:numCache>
                <c:ptCount val="10"/>
                <c:pt idx="0">
                  <c:v>12.841256388525053</c:v>
                </c:pt>
                <c:pt idx="1">
                  <c:v>19.120651309764614</c:v>
                </c:pt>
                <c:pt idx="2">
                  <c:v>14.819278893889024</c:v>
                </c:pt>
                <c:pt idx="3">
                  <c:v>18.006268127932103</c:v>
                </c:pt>
                <c:pt idx="4">
                  <c:v>20.599295791515964</c:v>
                </c:pt>
                <c:pt idx="5">
                  <c:v>26.04511961813119</c:v>
                </c:pt>
                <c:pt idx="6">
                  <c:v>31.303291517742426</c:v>
                </c:pt>
                <c:pt idx="7">
                  <c:v>31.614819911757458</c:v>
                </c:pt>
                <c:pt idx="8">
                  <c:v>37.080125516224875</c:v>
                </c:pt>
                <c:pt idx="9">
                  <c:v>35.397253724756474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new_admitstatus_only!$M$16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new_admitstatus_only!$N$10:$W$10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new_admitstatus_only!$N$16:$W$16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0.4939759631296341</c:v>
                </c:pt>
                <c:pt idx="3">
                  <c:v>1.4599676860485489</c:v>
                </c:pt>
                <c:pt idx="4">
                  <c:v>0</c:v>
                </c:pt>
                <c:pt idx="5">
                  <c:v>0.9470952588411342</c:v>
                </c:pt>
                <c:pt idx="6">
                  <c:v>1.8688532249398464</c:v>
                </c:pt>
                <c:pt idx="7">
                  <c:v>0</c:v>
                </c:pt>
                <c:pt idx="8">
                  <c:v>0</c:v>
                </c:pt>
                <c:pt idx="9">
                  <c:v>0.9194091876560122</c:v>
                </c:pt>
              </c:numCache>
            </c:numRef>
          </c:val>
          <c:smooth val="0"/>
        </c:ser>
        <c:marker val="1"/>
        <c:axId val="36460627"/>
        <c:axId val="59710188"/>
      </c:lineChart>
      <c:catAx>
        <c:axId val="36460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9710188"/>
        <c:crosses val="autoZero"/>
        <c:auto val="1"/>
        <c:lblOffset val="100"/>
        <c:noMultiLvlLbl val="0"/>
      </c:catAx>
      <c:valAx>
        <c:axId val="59710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64606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5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Milwaukee County New Imprisonment Rates, Black Non-Hispanics (3-Year Averages)</a:t>
            </a:r>
          </a:p>
        </c:rich>
      </c:tx>
      <c:layout>
        <c:manualLayout>
          <c:xMode val="factor"/>
          <c:yMode val="factor"/>
          <c:x val="0.001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6575"/>
          <c:w val="0.93975"/>
          <c:h val="0.8125"/>
        </c:manualLayout>
      </c:layout>
      <c:lineChart>
        <c:grouping val="standard"/>
        <c:varyColors val="0"/>
        <c:ser>
          <c:idx val="2"/>
          <c:order val="0"/>
          <c:tx>
            <c:strRef>
              <c:f>new_admitstatus_only!$Y$11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new_admitstatus_only!$Z$11:$AI$11</c:f>
              <c:numCache>
                <c:ptCount val="10"/>
                <c:pt idx="0">
                  <c:v>94.64873595084731</c:v>
                </c:pt>
                <c:pt idx="1">
                  <c:v>103.27586896844178</c:v>
                </c:pt>
                <c:pt idx="2">
                  <c:v>118.11202165692937</c:v>
                </c:pt>
                <c:pt idx="3">
                  <c:v>118.2673552093312</c:v>
                </c:pt>
                <c:pt idx="4">
                  <c:v>111.08112839108715</c:v>
                </c:pt>
                <c:pt idx="5">
                  <c:v>98.06613206100411</c:v>
                </c:pt>
                <c:pt idx="6">
                  <c:v>91.39906943753779</c:v>
                </c:pt>
                <c:pt idx="7">
                  <c:v>86.06417820208935</c:v>
                </c:pt>
                <c:pt idx="8">
                  <c:v>86.68379660580172</c:v>
                </c:pt>
                <c:pt idx="9">
                  <c:v>84.69562224110916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new_admitstatus_only!$Y$12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new_admitstatus_only!$Z$12:$AI$12</c:f>
              <c:numCache>
                <c:ptCount val="10"/>
                <c:pt idx="0">
                  <c:v>90.2093822312342</c:v>
                </c:pt>
                <c:pt idx="1">
                  <c:v>92.90666037508852</c:v>
                </c:pt>
                <c:pt idx="2">
                  <c:v>111.10390878943508</c:v>
                </c:pt>
                <c:pt idx="3">
                  <c:v>102.6833981044838</c:v>
                </c:pt>
                <c:pt idx="4">
                  <c:v>103.53820757241168</c:v>
                </c:pt>
                <c:pt idx="5">
                  <c:v>94.02721251117657</c:v>
                </c:pt>
                <c:pt idx="6">
                  <c:v>90.48835181600357</c:v>
                </c:pt>
                <c:pt idx="7">
                  <c:v>81.58655380462658</c:v>
                </c:pt>
                <c:pt idx="8">
                  <c:v>76.97115777026501</c:v>
                </c:pt>
                <c:pt idx="9">
                  <c:v>74.77590221012137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new_admitstatus_only!$Y$13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new_admitstatus_only!$Z$13:$AI$13</c:f>
              <c:numCache>
                <c:ptCount val="10"/>
                <c:pt idx="0">
                  <c:v>74.47983368785366</c:v>
                </c:pt>
                <c:pt idx="1">
                  <c:v>95.92230433837817</c:v>
                </c:pt>
                <c:pt idx="2">
                  <c:v>114.23703325482302</c:v>
                </c:pt>
                <c:pt idx="3">
                  <c:v>144.67259647345873</c:v>
                </c:pt>
                <c:pt idx="4">
                  <c:v>157.28126985160682</c:v>
                </c:pt>
                <c:pt idx="5">
                  <c:v>178.28859365717958</c:v>
                </c:pt>
                <c:pt idx="6">
                  <c:v>179.6082108470865</c:v>
                </c:pt>
                <c:pt idx="7">
                  <c:v>186.08417681147566</c:v>
                </c:pt>
                <c:pt idx="8">
                  <c:v>184.1310682157954</c:v>
                </c:pt>
                <c:pt idx="9">
                  <c:v>191.58046667751876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new_admitstatus_only!$Y$14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new_admitstatus_only!$Z$14:$AI$14</c:f>
              <c:numCache>
                <c:ptCount val="10"/>
                <c:pt idx="0">
                  <c:v>24.9069819946713</c:v>
                </c:pt>
                <c:pt idx="1">
                  <c:v>25.33156334507107</c:v>
                </c:pt>
                <c:pt idx="2">
                  <c:v>27.657370322321217</c:v>
                </c:pt>
                <c:pt idx="3">
                  <c:v>29.171556484870724</c:v>
                </c:pt>
                <c:pt idx="4">
                  <c:v>33.54613221688288</c:v>
                </c:pt>
                <c:pt idx="5">
                  <c:v>36.08389372555562</c:v>
                </c:pt>
                <c:pt idx="6">
                  <c:v>38.11650175916228</c:v>
                </c:pt>
                <c:pt idx="7">
                  <c:v>36.911557614982065</c:v>
                </c:pt>
                <c:pt idx="8">
                  <c:v>36.241609073759314</c:v>
                </c:pt>
                <c:pt idx="9">
                  <c:v>36.462846454717464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new_admitstatus_only!$Y$15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new_admitstatus_only!$Z$15:$AI$15</c:f>
              <c:numCache>
                <c:ptCount val="10"/>
                <c:pt idx="0">
                  <c:v>15.980953849144834</c:v>
                </c:pt>
                <c:pt idx="1">
                  <c:v>15.593728864059564</c:v>
                </c:pt>
                <c:pt idx="2">
                  <c:v>17.315399443861914</c:v>
                </c:pt>
                <c:pt idx="3">
                  <c:v>17.808280937779028</c:v>
                </c:pt>
                <c:pt idx="4">
                  <c:v>21.55022784585975</c:v>
                </c:pt>
                <c:pt idx="5">
                  <c:v>25.982568975796525</c:v>
                </c:pt>
                <c:pt idx="6">
                  <c:v>29.654410349210355</c:v>
                </c:pt>
                <c:pt idx="7">
                  <c:v>33.33274564857492</c:v>
                </c:pt>
                <c:pt idx="8">
                  <c:v>34.6973997175796</c:v>
                </c:pt>
                <c:pt idx="9">
                  <c:v>36.238689620490675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new_admitstatus_only!$Y$16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new_admitstatus_only!$Z$10:$AI$10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new_admitstatus_only!$Z$16:$AI$16</c:f>
              <c:numCache>
                <c:ptCount val="10"/>
                <c:pt idx="0">
                  <c:v>0</c:v>
                </c:pt>
                <c:pt idx="1">
                  <c:v>0.1646586543765447</c:v>
                </c:pt>
                <c:pt idx="2">
                  <c:v>0.651314549726061</c:v>
                </c:pt>
                <c:pt idx="3">
                  <c:v>0.651314549726061</c:v>
                </c:pt>
                <c:pt idx="4">
                  <c:v>0.8023543149632277</c:v>
                </c:pt>
                <c:pt idx="5">
                  <c:v>0.9386494945936602</c:v>
                </c:pt>
                <c:pt idx="6">
                  <c:v>0.9386494945936602</c:v>
                </c:pt>
                <c:pt idx="7">
                  <c:v>0.6229510749799488</c:v>
                </c:pt>
                <c:pt idx="8">
                  <c:v>0.3064697292186707</c:v>
                </c:pt>
                <c:pt idx="9">
                  <c:v>0.4597045938280061</c:v>
                </c:pt>
              </c:numCache>
            </c:numRef>
          </c:val>
          <c:smooth val="0"/>
        </c:ser>
        <c:marker val="1"/>
        <c:axId val="520781"/>
        <c:axId val="4687030"/>
      </c:lineChart>
      <c:catAx>
        <c:axId val="52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687030"/>
        <c:crosses val="autoZero"/>
        <c:auto val="1"/>
        <c:lblOffset val="100"/>
        <c:noMultiLvlLbl val="0"/>
      </c:catAx>
      <c:valAx>
        <c:axId val="4687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20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5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Milwaukee County New Imprisonment Rates, Hispanics (Any Race)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755"/>
          <c:w val="0.90825"/>
          <c:h val="0.81625"/>
        </c:manualLayout>
      </c:layout>
      <c:lineChart>
        <c:grouping val="standard"/>
        <c:varyColors val="0"/>
        <c:ser>
          <c:idx val="2"/>
          <c:order val="0"/>
          <c:tx>
            <c:strRef>
              <c:f>new_admitstatus_only!$M$20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new_admitstatus_only!$N$20:$W$20</c:f>
              <c:numCache>
                <c:ptCount val="10"/>
                <c:pt idx="0">
                  <c:v>24.441728696811467</c:v>
                </c:pt>
                <c:pt idx="1">
                  <c:v>51.916587349658215</c:v>
                </c:pt>
                <c:pt idx="2">
                  <c:v>54.73223307510946</c:v>
                </c:pt>
                <c:pt idx="3">
                  <c:v>57.294863924698184</c:v>
                </c:pt>
                <c:pt idx="4">
                  <c:v>53.25758920646192</c:v>
                </c:pt>
                <c:pt idx="5">
                  <c:v>59.14450337696036</c:v>
                </c:pt>
                <c:pt idx="6">
                  <c:v>70.51270156426862</c:v>
                </c:pt>
                <c:pt idx="7">
                  <c:v>41.214944897410625</c:v>
                </c:pt>
                <c:pt idx="8">
                  <c:v>65.67349901489752</c:v>
                </c:pt>
                <c:pt idx="9">
                  <c:v>48.59005076822546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new_admitstatus_only!$M$21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new_admitstatus_only!$N$21:$W$21</c:f>
              <c:numCache>
                <c:ptCount val="10"/>
                <c:pt idx="0">
                  <c:v>11.10987668036885</c:v>
                </c:pt>
                <c:pt idx="1">
                  <c:v>25.958293674829108</c:v>
                </c:pt>
                <c:pt idx="2">
                  <c:v>18.94577298753789</c:v>
                </c:pt>
                <c:pt idx="3">
                  <c:v>32.73992224268467</c:v>
                </c:pt>
                <c:pt idx="4">
                  <c:v>23.670039647316408</c:v>
                </c:pt>
                <c:pt idx="5">
                  <c:v>22.89464646850078</c:v>
                </c:pt>
                <c:pt idx="6">
                  <c:v>27.833961143790244</c:v>
                </c:pt>
                <c:pt idx="7">
                  <c:v>14.335633007795</c:v>
                </c:pt>
                <c:pt idx="8">
                  <c:v>34.56499948152501</c:v>
                </c:pt>
                <c:pt idx="9">
                  <c:v>30.159341856139942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new_admitstatus_only!$M$22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new_admitstatus_only!$N$22:$W$22</c:f>
              <c:numCache>
                <c:ptCount val="10"/>
                <c:pt idx="0">
                  <c:v>37.773580713254084</c:v>
                </c:pt>
                <c:pt idx="1">
                  <c:v>75.71168988491823</c:v>
                </c:pt>
                <c:pt idx="2">
                  <c:v>141.04075446278208</c:v>
                </c:pt>
                <c:pt idx="3">
                  <c:v>77.7573153263761</c:v>
                </c:pt>
                <c:pt idx="4">
                  <c:v>104.54267510898082</c:v>
                </c:pt>
                <c:pt idx="5">
                  <c:v>154.5388636623803</c:v>
                </c:pt>
                <c:pt idx="6">
                  <c:v>105.76905234640293</c:v>
                </c:pt>
                <c:pt idx="7">
                  <c:v>46.59080727533375</c:v>
                </c:pt>
                <c:pt idx="8">
                  <c:v>133.07524800387128</c:v>
                </c:pt>
                <c:pt idx="9">
                  <c:v>82.10043060838095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new_admitstatus_only!$M$23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new_admitstatus_only!$N$23:$W$23</c:f>
              <c:numCache>
                <c:ptCount val="10"/>
                <c:pt idx="0">
                  <c:v>8.887901344295079</c:v>
                </c:pt>
                <c:pt idx="1">
                  <c:v>12.979146837414554</c:v>
                </c:pt>
                <c:pt idx="2">
                  <c:v>4.21017177500842</c:v>
                </c:pt>
                <c:pt idx="3">
                  <c:v>8.184980560671168</c:v>
                </c:pt>
                <c:pt idx="4">
                  <c:v>3.9450066078860684</c:v>
                </c:pt>
                <c:pt idx="5">
                  <c:v>5.723661617125195</c:v>
                </c:pt>
                <c:pt idx="6">
                  <c:v>1.8555974095860162</c:v>
                </c:pt>
                <c:pt idx="7">
                  <c:v>12.543678881820627</c:v>
                </c:pt>
                <c:pt idx="8">
                  <c:v>13.825999792610002</c:v>
                </c:pt>
                <c:pt idx="9">
                  <c:v>10.053113952046646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new_admitstatus_only!$M$24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new_admitstatus_only!$N$24:$W$24</c:f>
              <c:numCache>
                <c:ptCount val="10"/>
                <c:pt idx="0">
                  <c:v>2.2219753360737697</c:v>
                </c:pt>
                <c:pt idx="1">
                  <c:v>6.489573418707277</c:v>
                </c:pt>
                <c:pt idx="2">
                  <c:v>4.21017177500842</c:v>
                </c:pt>
                <c:pt idx="3">
                  <c:v>6.138735420503377</c:v>
                </c:pt>
                <c:pt idx="4">
                  <c:v>15.780026431544274</c:v>
                </c:pt>
                <c:pt idx="5">
                  <c:v>11.44732323425039</c:v>
                </c:pt>
                <c:pt idx="6">
                  <c:v>7.422389638344065</c:v>
                </c:pt>
                <c:pt idx="7">
                  <c:v>14.335633007795</c:v>
                </c:pt>
                <c:pt idx="8">
                  <c:v>12.097749818533753</c:v>
                </c:pt>
                <c:pt idx="9">
                  <c:v>8.377594960038872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new_admitstatus_only!$M$25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new_admitstatus_only!$N$19:$W$19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new_admitstatus_only!$N$25:$W$25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1.7282499740762503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2183271"/>
        <c:axId val="44105120"/>
      </c:lineChart>
      <c:catAx>
        <c:axId val="42183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105120"/>
        <c:crosses val="autoZero"/>
        <c:auto val="1"/>
        <c:lblOffset val="100"/>
        <c:noMultiLvlLbl val="0"/>
      </c:catAx>
      <c:valAx>
        <c:axId val="44105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1832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5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Milwaukee County New Imprisonment Rates, Hispanics (Any Race)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755"/>
          <c:w val="0.90825"/>
          <c:h val="0.81625"/>
        </c:manualLayout>
      </c:layout>
      <c:lineChart>
        <c:grouping val="standard"/>
        <c:varyColors val="0"/>
        <c:ser>
          <c:idx val="2"/>
          <c:order val="0"/>
          <c:tx>
            <c:strRef>
              <c:f>new_admitstatus_only!$Y$20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new_admitstatus_only!$Z$20:$AI$20</c:f>
              <c:numCache>
                <c:ptCount val="10"/>
                <c:pt idx="0">
                  <c:v>38.17915802323484</c:v>
                </c:pt>
                <c:pt idx="1">
                  <c:v>43.69684970719305</c:v>
                </c:pt>
                <c:pt idx="2">
                  <c:v>54.64789478315529</c:v>
                </c:pt>
                <c:pt idx="3">
                  <c:v>55.094895402089854</c:v>
                </c:pt>
                <c:pt idx="4">
                  <c:v>56.56565216937349</c:v>
                </c:pt>
                <c:pt idx="5">
                  <c:v>60.971598049230295</c:v>
                </c:pt>
                <c:pt idx="6">
                  <c:v>56.95738327954654</c:v>
                </c:pt>
                <c:pt idx="7">
                  <c:v>59.13371515885893</c:v>
                </c:pt>
                <c:pt idx="8">
                  <c:v>51.8261648935112</c:v>
                </c:pt>
                <c:pt idx="9">
                  <c:v>57.13177489156149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new_admitstatus_only!$Y$21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new_admitstatus_only!$Z$21:$AI$21</c:f>
              <c:numCache>
                <c:ptCount val="10"/>
                <c:pt idx="0">
                  <c:v>18.53408517759898</c:v>
                </c:pt>
                <c:pt idx="1">
                  <c:v>18.671314447578613</c:v>
                </c:pt>
                <c:pt idx="2">
                  <c:v>25.881329635017224</c:v>
                </c:pt>
                <c:pt idx="3">
                  <c:v>25.11857829251299</c:v>
                </c:pt>
                <c:pt idx="4">
                  <c:v>26.434869452833954</c:v>
                </c:pt>
                <c:pt idx="5">
                  <c:v>24.79954908653581</c:v>
                </c:pt>
                <c:pt idx="6">
                  <c:v>21.688080206695343</c:v>
                </c:pt>
                <c:pt idx="7">
                  <c:v>25.578197877703417</c:v>
                </c:pt>
                <c:pt idx="8">
                  <c:v>26.353324781819982</c:v>
                </c:pt>
                <c:pt idx="9">
                  <c:v>32.362170668832476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new_admitstatus_only!$Y$22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new_admitstatus_only!$Z$22:$AI$22</c:f>
              <c:numCache>
                <c:ptCount val="10"/>
                <c:pt idx="0">
                  <c:v>56.74263529908616</c:v>
                </c:pt>
                <c:pt idx="1">
                  <c:v>84.84200835365147</c:v>
                </c:pt>
                <c:pt idx="2">
                  <c:v>98.1699198913588</c:v>
                </c:pt>
                <c:pt idx="3">
                  <c:v>107.78024829937966</c:v>
                </c:pt>
                <c:pt idx="4">
                  <c:v>112.27961803257908</c:v>
                </c:pt>
                <c:pt idx="5">
                  <c:v>121.61686370592135</c:v>
                </c:pt>
                <c:pt idx="6">
                  <c:v>102.29957442803898</c:v>
                </c:pt>
                <c:pt idx="7">
                  <c:v>95.14503587520267</c:v>
                </c:pt>
                <c:pt idx="8">
                  <c:v>87.25549529586199</c:v>
                </c:pt>
                <c:pt idx="9">
                  <c:v>107.58783930612611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new_admitstatus_only!$Y$23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new_admitstatus_only!$Z$23:$AI$23</c:f>
              <c:numCache>
                <c:ptCount val="10"/>
                <c:pt idx="0">
                  <c:v>10.933524090854817</c:v>
                </c:pt>
                <c:pt idx="1">
                  <c:v>8.69240665223935</c:v>
                </c:pt>
                <c:pt idx="2">
                  <c:v>8.458099724364713</c:v>
                </c:pt>
                <c:pt idx="3">
                  <c:v>5.446719647855218</c:v>
                </c:pt>
                <c:pt idx="4">
                  <c:v>5.951216261894143</c:v>
                </c:pt>
                <c:pt idx="5">
                  <c:v>3.841421878199093</c:v>
                </c:pt>
                <c:pt idx="6">
                  <c:v>6.7076459695106125</c:v>
                </c:pt>
                <c:pt idx="7">
                  <c:v>9.408425361338882</c:v>
                </c:pt>
                <c:pt idx="8">
                  <c:v>12.140930875492424</c:v>
                </c:pt>
                <c:pt idx="9">
                  <c:v>11.939556872328325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new_admitstatus_only!$Y$24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new_admitstatus_only!$Z$24:$AI$24</c:f>
              <c:numCache>
                <c:ptCount val="10"/>
                <c:pt idx="0">
                  <c:v>4.3557743773905235</c:v>
                </c:pt>
                <c:pt idx="1">
                  <c:v>4.30724017659649</c:v>
                </c:pt>
                <c:pt idx="2">
                  <c:v>5.612826871406358</c:v>
                </c:pt>
                <c:pt idx="3">
                  <c:v>8.709644542352024</c:v>
                </c:pt>
                <c:pt idx="4">
                  <c:v>11.122028362099348</c:v>
                </c:pt>
                <c:pt idx="5">
                  <c:v>11.549913101379575</c:v>
                </c:pt>
                <c:pt idx="6">
                  <c:v>11.068448626796487</c:v>
                </c:pt>
                <c:pt idx="7">
                  <c:v>11.285257488224273</c:v>
                </c:pt>
                <c:pt idx="8">
                  <c:v>11.603659262122541</c:v>
                </c:pt>
                <c:pt idx="9">
                  <c:v>10.237672389286313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new_admitstatus_only!$Y$25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new_admitstatus_only!$Z$19:$AI$19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new_admitstatus_only!$Z$25:$AI$25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0.5760833246920835</c:v>
                </c:pt>
                <c:pt idx="8">
                  <c:v>0.5760833246920835</c:v>
                </c:pt>
                <c:pt idx="9">
                  <c:v>0.8641249870381251</c:v>
                </c:pt>
              </c:numCache>
            </c:numRef>
          </c:val>
          <c:smooth val="0"/>
        </c:ser>
        <c:marker val="1"/>
        <c:axId val="61401761"/>
        <c:axId val="15744938"/>
      </c:lineChart>
      <c:catAx>
        <c:axId val="614017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auto val="1"/>
        <c:lblOffset val="100"/>
        <c:noMultiLvlLbl val="0"/>
      </c:catAx>
      <c:valAx>
        <c:axId val="1574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4017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"/>
          <c:y val="0.95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Milwaukee County New Imprisonment Rates, American Indians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16"/>
          <c:w val="0.90725"/>
          <c:h val="0.78175"/>
        </c:manualLayout>
      </c:layout>
      <c:lineChart>
        <c:grouping val="standard"/>
        <c:varyColors val="0"/>
        <c:ser>
          <c:idx val="2"/>
          <c:order val="0"/>
          <c:tx>
            <c:strRef>
              <c:f>new_admitstatus_only!$M$29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new_admitstatus_only!$N$29:$W$29</c:f>
              <c:numCache>
                <c:ptCount val="10"/>
                <c:pt idx="0">
                  <c:v>31.575623618566464</c:v>
                </c:pt>
                <c:pt idx="1">
                  <c:v>78.5175879396985</c:v>
                </c:pt>
                <c:pt idx="2">
                  <c:v>0</c:v>
                </c:pt>
                <c:pt idx="3">
                  <c:v>47.80114722753346</c:v>
                </c:pt>
                <c:pt idx="4">
                  <c:v>32.17503217503217</c:v>
                </c:pt>
                <c:pt idx="5">
                  <c:v>48.97159647404506</c:v>
                </c:pt>
                <c:pt idx="6">
                  <c:v>16.450074025333112</c:v>
                </c:pt>
                <c:pt idx="7">
                  <c:v>33.22811098189068</c:v>
                </c:pt>
                <c:pt idx="8">
                  <c:v>117.68661735036987</c:v>
                </c:pt>
                <c:pt idx="9">
                  <c:v>16.91188905800778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new_admitstatus_only!$M$30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new_admitstatus_only!$N$30:$W$30</c:f>
              <c:numCache>
                <c:ptCount val="10"/>
                <c:pt idx="0">
                  <c:v>15.787811809283232</c:v>
                </c:pt>
                <c:pt idx="1">
                  <c:v>47.11055276381909</c:v>
                </c:pt>
                <c:pt idx="2">
                  <c:v>15.847860538827259</c:v>
                </c:pt>
                <c:pt idx="3">
                  <c:v>31.867431485022305</c:v>
                </c:pt>
                <c:pt idx="4">
                  <c:v>0</c:v>
                </c:pt>
                <c:pt idx="5">
                  <c:v>48.97159647404506</c:v>
                </c:pt>
                <c:pt idx="6">
                  <c:v>32.900148050666225</c:v>
                </c:pt>
                <c:pt idx="7">
                  <c:v>66.45622196378136</c:v>
                </c:pt>
                <c:pt idx="8">
                  <c:v>50.43712172158709</c:v>
                </c:pt>
                <c:pt idx="9">
                  <c:v>16.91188905800778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new_admitstatus_only!$M$31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new_admitstatus_only!$N$31:$W$31</c:f>
              <c:numCache>
                <c:ptCount val="10"/>
                <c:pt idx="0">
                  <c:v>15.787811809283232</c:v>
                </c:pt>
                <c:pt idx="1">
                  <c:v>47.11055276381909</c:v>
                </c:pt>
                <c:pt idx="2">
                  <c:v>47.543581616481774</c:v>
                </c:pt>
                <c:pt idx="3">
                  <c:v>0</c:v>
                </c:pt>
                <c:pt idx="4">
                  <c:v>80.43758043758044</c:v>
                </c:pt>
                <c:pt idx="5">
                  <c:v>32.6477309826967</c:v>
                </c:pt>
                <c:pt idx="6">
                  <c:v>32.900148050666225</c:v>
                </c:pt>
                <c:pt idx="7">
                  <c:v>33.22811098189068</c:v>
                </c:pt>
                <c:pt idx="8">
                  <c:v>16.812373907195695</c:v>
                </c:pt>
                <c:pt idx="9">
                  <c:v>67.64755623203112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new_admitstatus_only!$M$32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new_admitstatus_only!$N$32:$W$32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31.695721077654518</c:v>
                </c:pt>
                <c:pt idx="3">
                  <c:v>0</c:v>
                </c:pt>
                <c:pt idx="4">
                  <c:v>0</c:v>
                </c:pt>
                <c:pt idx="5">
                  <c:v>16.32386549134835</c:v>
                </c:pt>
                <c:pt idx="6">
                  <c:v>32.900148050666225</c:v>
                </c:pt>
                <c:pt idx="7">
                  <c:v>16.61405549094534</c:v>
                </c:pt>
                <c:pt idx="8">
                  <c:v>0</c:v>
                </c:pt>
                <c:pt idx="9">
                  <c:v>16.91188905800778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new_admitstatus_only!$M$33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new_admitstatus_only!$N$33:$W$33</c:f>
              <c:numCache>
                <c:ptCount val="10"/>
                <c:pt idx="0">
                  <c:v>15.787811809283232</c:v>
                </c:pt>
                <c:pt idx="1">
                  <c:v>0</c:v>
                </c:pt>
                <c:pt idx="2">
                  <c:v>15.847860538827259</c:v>
                </c:pt>
                <c:pt idx="3">
                  <c:v>15.933715742511152</c:v>
                </c:pt>
                <c:pt idx="4">
                  <c:v>0</c:v>
                </c:pt>
                <c:pt idx="5">
                  <c:v>16.32386549134835</c:v>
                </c:pt>
                <c:pt idx="6">
                  <c:v>0</c:v>
                </c:pt>
                <c:pt idx="7">
                  <c:v>66.45622196378136</c:v>
                </c:pt>
                <c:pt idx="8">
                  <c:v>33.62474781439139</c:v>
                </c:pt>
                <c:pt idx="9">
                  <c:v>101.47133434804667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new_admitstatus_only!$M$34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new_admitstatus_only!$N$28:$W$28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new_admitstatus_only!$N$34:$W$34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486715"/>
        <c:axId val="271572"/>
      </c:lineChart>
      <c:catAx>
        <c:axId val="748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71572"/>
        <c:crosses val="autoZero"/>
        <c:auto val="1"/>
        <c:lblOffset val="100"/>
        <c:noMultiLvlLbl val="0"/>
      </c:catAx>
      <c:valAx>
        <c:axId val="27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7486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"/>
          <c:y val="0.95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Milwaukee County New Imprisonment Rates, American Indians (3-Year Averages)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08375"/>
          <c:w val="0.90725"/>
          <c:h val="0.81225"/>
        </c:manualLayout>
      </c:layout>
      <c:lineChart>
        <c:grouping val="standard"/>
        <c:varyColors val="0"/>
        <c:ser>
          <c:idx val="2"/>
          <c:order val="0"/>
          <c:tx>
            <c:strRef>
              <c:f>new_admitstatus_only!$Y$29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new_admitstatus_only!$Z$29:$AI$29</c:f>
              <c:numCache>
                <c:ptCount val="10"/>
                <c:pt idx="0">
                  <c:v>55.046605779132484</c:v>
                </c:pt>
                <c:pt idx="1">
                  <c:v>36.697737186088325</c:v>
                </c:pt>
                <c:pt idx="2">
                  <c:v>42.10624505574399</c:v>
                </c:pt>
                <c:pt idx="3">
                  <c:v>26.658726467521877</c:v>
                </c:pt>
                <c:pt idx="4">
                  <c:v>42.98259195887024</c:v>
                </c:pt>
                <c:pt idx="5">
                  <c:v>32.532234224803446</c:v>
                </c:pt>
                <c:pt idx="6">
                  <c:v>32.88326049375628</c:v>
                </c:pt>
                <c:pt idx="7">
                  <c:v>55.788267452531215</c:v>
                </c:pt>
                <c:pt idx="8">
                  <c:v>55.942205796756106</c:v>
                </c:pt>
                <c:pt idx="9">
                  <c:v>67.29925320418883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new_admitstatus_only!$Y$30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new_admitstatus_only!$Z$30:$AI$30</c:f>
              <c:numCache>
                <c:ptCount val="10"/>
                <c:pt idx="0">
                  <c:v>31.449182286551164</c:v>
                </c:pt>
                <c:pt idx="1">
                  <c:v>26.24874170397653</c:v>
                </c:pt>
                <c:pt idx="2">
                  <c:v>31.608614929222885</c:v>
                </c:pt>
                <c:pt idx="3">
                  <c:v>15.905097341283188</c:v>
                </c:pt>
                <c:pt idx="4">
                  <c:v>26.946342653022455</c:v>
                </c:pt>
                <c:pt idx="5">
                  <c:v>27.290581508237096</c:v>
                </c:pt>
                <c:pt idx="6">
                  <c:v>49.442655496164214</c:v>
                </c:pt>
                <c:pt idx="7">
                  <c:v>49.931163912011556</c:v>
                </c:pt>
                <c:pt idx="8">
                  <c:v>44.60174424779208</c:v>
                </c:pt>
                <c:pt idx="9">
                  <c:v>33.67450538979743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new_admitstatus_only!$Y$31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new_admitstatus_only!$Z$31:$AI$31</c:f>
              <c:numCache>
                <c:ptCount val="10"/>
                <c:pt idx="0">
                  <c:v>31.449182286551164</c:v>
                </c:pt>
                <c:pt idx="1">
                  <c:v>36.8139820631947</c:v>
                </c:pt>
                <c:pt idx="2">
                  <c:v>31.551378126766952</c:v>
                </c:pt>
                <c:pt idx="3">
                  <c:v>42.66038735135407</c:v>
                </c:pt>
                <c:pt idx="4">
                  <c:v>37.69510380675904</c:v>
                </c:pt>
                <c:pt idx="5">
                  <c:v>48.66181982364779</c:v>
                </c:pt>
                <c:pt idx="6">
                  <c:v>32.92533000508454</c:v>
                </c:pt>
                <c:pt idx="7">
                  <c:v>27.6468776465842</c:v>
                </c:pt>
                <c:pt idx="8">
                  <c:v>39.229347040372495</c:v>
                </c:pt>
                <c:pt idx="9">
                  <c:v>42.22996506961341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new_admitstatus_only!$Y$32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new_admitstatus_only!$Z$32:$AI$32</c:f>
              <c:numCache>
                <c:ptCount val="10"/>
                <c:pt idx="0">
                  <c:v>0</c:v>
                </c:pt>
                <c:pt idx="1">
                  <c:v>10.565240359218173</c:v>
                </c:pt>
                <c:pt idx="2">
                  <c:v>10.565240359218173</c:v>
                </c:pt>
                <c:pt idx="3">
                  <c:v>10.565240359218173</c:v>
                </c:pt>
                <c:pt idx="4">
                  <c:v>5.441288497116116</c:v>
                </c:pt>
                <c:pt idx="5">
                  <c:v>16.40800451400486</c:v>
                </c:pt>
                <c:pt idx="6">
                  <c:v>21.946023010986636</c:v>
                </c:pt>
                <c:pt idx="7">
                  <c:v>16.50473451387052</c:v>
                </c:pt>
                <c:pt idx="8">
                  <c:v>11.17531484965104</c:v>
                </c:pt>
                <c:pt idx="9">
                  <c:v>8.45594452900389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new_admitstatus_only!$Y$33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new_admitstatus_only!$Z$33:$AI$33</c:f>
              <c:numCache>
                <c:ptCount val="10"/>
                <c:pt idx="0">
                  <c:v>7.893905904641616</c:v>
                </c:pt>
                <c:pt idx="1">
                  <c:v>10.54522411603683</c:v>
                </c:pt>
                <c:pt idx="2">
                  <c:v>10.593858760446137</c:v>
                </c:pt>
                <c:pt idx="3">
                  <c:v>10.593858760446137</c:v>
                </c:pt>
                <c:pt idx="4">
                  <c:v>10.752527077953168</c:v>
                </c:pt>
                <c:pt idx="5">
                  <c:v>5.441288497116116</c:v>
                </c:pt>
                <c:pt idx="6">
                  <c:v>27.59336248504324</c:v>
                </c:pt>
                <c:pt idx="7">
                  <c:v>33.36032325939092</c:v>
                </c:pt>
                <c:pt idx="8">
                  <c:v>67.18410137540647</c:v>
                </c:pt>
                <c:pt idx="9">
                  <c:v>67.54804108121903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new_admitstatus_only!$Y$34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new_admitstatus_only!$Z$37:$AI$37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new_admitstatus_only!$Z$34:$AI$34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444149"/>
        <c:axId val="21997342"/>
      </c:lineChart>
      <c:catAx>
        <c:axId val="2444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1997342"/>
        <c:crosses val="autoZero"/>
        <c:auto val="1"/>
        <c:lblOffset val="100"/>
        <c:noMultiLvlLbl val="0"/>
      </c:catAx>
      <c:valAx>
        <c:axId val="21997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444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3"/>
          <c:y val="0.950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Milwaukee County New Imprisonment Rates, Asians/PIs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1"/>
          <c:w val="0.90625"/>
          <c:h val="0.79675"/>
        </c:manualLayout>
      </c:layout>
      <c:lineChart>
        <c:grouping val="standard"/>
        <c:varyColors val="0"/>
        <c:ser>
          <c:idx val="2"/>
          <c:order val="0"/>
          <c:tx>
            <c:strRef>
              <c:f>new_admitstatus_only!$M$38</c:f>
              <c:strCache>
                <c:ptCount val="1"/>
                <c:pt idx="0">
                  <c:v>VIOLENT OFFENSES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new_admitstatus_only!$N$38:$W$38</c:f>
              <c:numCache>
                <c:ptCount val="10"/>
                <c:pt idx="0">
                  <c:v>0</c:v>
                </c:pt>
                <c:pt idx="1">
                  <c:v>6.418485237483954</c:v>
                </c:pt>
                <c:pt idx="2">
                  <c:v>6.140243153628883</c:v>
                </c:pt>
                <c:pt idx="3">
                  <c:v>11.811953697141508</c:v>
                </c:pt>
                <c:pt idx="4">
                  <c:v>0</c:v>
                </c:pt>
                <c:pt idx="5">
                  <c:v>5.6072670180554</c:v>
                </c:pt>
                <c:pt idx="6">
                  <c:v>10.981770261366133</c:v>
                </c:pt>
                <c:pt idx="7">
                  <c:v>5.383869925702595</c:v>
                </c:pt>
                <c:pt idx="8">
                  <c:v>21.10706559020632</c:v>
                </c:pt>
                <c:pt idx="9">
                  <c:v>15.342914130823916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new_admitstatus_only!$M$39</c:f>
              <c:strCache>
                <c:ptCount val="1"/>
                <c:pt idx="0">
                  <c:v>ROBBERY/BURGLARY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new_admitstatus_only!$N$39:$W$39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5.905976848570754</c:v>
                </c:pt>
                <c:pt idx="4">
                  <c:v>0</c:v>
                </c:pt>
                <c:pt idx="5">
                  <c:v>5.6072670180554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5.114304710274638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new_admitstatus_only!$M$40</c:f>
              <c:strCache>
                <c:ptCount val="1"/>
                <c:pt idx="0">
                  <c:v>DRUG OFFENSES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new_admitstatus_only!$N$40:$W$40</c:f>
              <c:numCache>
                <c:ptCount val="10"/>
                <c:pt idx="0">
                  <c:v>13.26259946949602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5.383869925702595</c:v>
                </c:pt>
                <c:pt idx="8">
                  <c:v>5.27676639755158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new_admitstatus_only!$M$41</c:f>
              <c:strCache>
                <c:ptCount val="1"/>
                <c:pt idx="0">
                  <c:v>LARCENY/THEFT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new_admitstatus_only!$N$41:$W$41</c:f>
              <c:numCache>
                <c:ptCount val="10"/>
                <c:pt idx="0">
                  <c:v>0</c:v>
                </c:pt>
                <c:pt idx="1">
                  <c:v>6.418485237483954</c:v>
                </c:pt>
                <c:pt idx="2">
                  <c:v>0</c:v>
                </c:pt>
                <c:pt idx="3">
                  <c:v>0</c:v>
                </c:pt>
                <c:pt idx="4">
                  <c:v>5.748447919061854</c:v>
                </c:pt>
                <c:pt idx="5">
                  <c:v>0</c:v>
                </c:pt>
                <c:pt idx="6">
                  <c:v>0</c:v>
                </c:pt>
                <c:pt idx="7">
                  <c:v>5.383869925702595</c:v>
                </c:pt>
                <c:pt idx="8">
                  <c:v>0</c:v>
                </c:pt>
                <c:pt idx="9">
                  <c:v>5.114304710274638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new_admitstatus_only!$M$42</c:f>
              <c:strCache>
                <c:ptCount val="1"/>
                <c:pt idx="0">
                  <c:v>OTHER OFFENSES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new_admitstatus_only!$N$42:$W$42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5.114304710274638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new_admitstatus_only!$M$43</c:f>
              <c:strCache>
                <c:ptCount val="1"/>
                <c:pt idx="0">
                  <c:v>UNKNOWN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new_admitstatus_only!$N$37:$W$37</c:f>
              <c:numCach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new_admitstatus_only!$N$43:$W$43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3758351"/>
        <c:axId val="36954248"/>
      </c:lineChart>
      <c:catAx>
        <c:axId val="63758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auto val="1"/>
        <c:lblOffset val="100"/>
        <c:noMultiLvlLbl val="0"/>
      </c:catAx>
      <c:valAx>
        <c:axId val="36954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Imprisonment Rate (per 100,000)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758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25"/>
          <c:y val="0.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I89"/>
  <sheetViews>
    <sheetView workbookViewId="0" topLeftCell="W1">
      <selection activeCell="AH2" sqref="AH2"/>
    </sheetView>
  </sheetViews>
  <sheetFormatPr defaultColWidth="9.140625" defaultRowHeight="12.75"/>
  <cols>
    <col min="1" max="1" width="22.140625" style="0" customWidth="1"/>
    <col min="13" max="13" width="19.7109375" style="0" bestFit="1" customWidth="1"/>
    <col min="14" max="14" width="6.7109375" style="0" customWidth="1"/>
    <col min="15" max="15" width="6.57421875" style="0" customWidth="1"/>
    <col min="16" max="16" width="6.00390625" style="0" customWidth="1"/>
    <col min="17" max="17" width="7.8515625" style="0" customWidth="1"/>
    <col min="18" max="18" width="6.8515625" style="0" customWidth="1"/>
    <col min="19" max="19" width="5.8515625" style="0" customWidth="1"/>
    <col min="20" max="20" width="6.421875" style="0" customWidth="1"/>
    <col min="21" max="21" width="7.140625" style="0" customWidth="1"/>
    <col min="22" max="22" width="6.140625" style="0" customWidth="1"/>
    <col min="23" max="23" width="6.57421875" style="0" customWidth="1"/>
    <col min="25" max="25" width="19.7109375" style="0" bestFit="1" customWidth="1"/>
  </cols>
  <sheetData>
    <row r="1" spans="1:35" ht="13.5">
      <c r="A1" s="1" t="s">
        <v>0</v>
      </c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M1" t="s">
        <v>0</v>
      </c>
      <c r="N1">
        <v>1990</v>
      </c>
      <c r="O1">
        <v>1991</v>
      </c>
      <c r="P1">
        <v>1992</v>
      </c>
      <c r="Q1">
        <v>1993</v>
      </c>
      <c r="R1">
        <v>1994</v>
      </c>
      <c r="S1">
        <v>1995</v>
      </c>
      <c r="T1">
        <v>1996</v>
      </c>
      <c r="U1">
        <v>1997</v>
      </c>
      <c r="V1">
        <v>1998</v>
      </c>
      <c r="W1">
        <v>1999</v>
      </c>
      <c r="Y1" t="s">
        <v>0</v>
      </c>
      <c r="Z1">
        <v>1990</v>
      </c>
      <c r="AA1">
        <v>1991</v>
      </c>
      <c r="AB1">
        <v>1992</v>
      </c>
      <c r="AC1">
        <v>1993</v>
      </c>
      <c r="AD1">
        <v>1994</v>
      </c>
      <c r="AE1">
        <v>1995</v>
      </c>
      <c r="AF1">
        <v>1996</v>
      </c>
      <c r="AG1">
        <v>1997</v>
      </c>
      <c r="AH1">
        <v>1998</v>
      </c>
      <c r="AI1">
        <v>1999</v>
      </c>
    </row>
    <row r="2" spans="1:35" ht="13.5">
      <c r="A2" s="1" t="s">
        <v>1</v>
      </c>
      <c r="B2">
        <v>45</v>
      </c>
      <c r="C2">
        <v>45</v>
      </c>
      <c r="D2">
        <v>60</v>
      </c>
      <c r="E2">
        <v>64</v>
      </c>
      <c r="F2">
        <v>51</v>
      </c>
      <c r="G2">
        <v>39</v>
      </c>
      <c r="H2">
        <v>57</v>
      </c>
      <c r="I2">
        <v>61</v>
      </c>
      <c r="J2">
        <v>58</v>
      </c>
      <c r="K2">
        <v>51</v>
      </c>
      <c r="M2" s="1" t="s">
        <v>1</v>
      </c>
      <c r="N2" s="3">
        <f aca="true" t="shared" si="0" ref="N2:W8">(B2/B$9)*100000</f>
        <v>6.448312476624867</v>
      </c>
      <c r="O2" s="3">
        <f t="shared" si="0"/>
        <v>6.503604442106358</v>
      </c>
      <c r="P2" s="3">
        <f t="shared" si="0"/>
        <v>8.763102664129262</v>
      </c>
      <c r="Q2" s="3">
        <f t="shared" si="0"/>
        <v>9.501568501112724</v>
      </c>
      <c r="R2" s="3">
        <f t="shared" si="0"/>
        <v>7.735770353797732</v>
      </c>
      <c r="S2" s="3">
        <f t="shared" si="0"/>
        <v>6.029954960874869</v>
      </c>
      <c r="T2" s="3">
        <f t="shared" si="0"/>
        <v>8.981384898037646</v>
      </c>
      <c r="U2" s="3">
        <f t="shared" si="0"/>
        <v>9.800015422975092</v>
      </c>
      <c r="V2" s="3">
        <f t="shared" si="0"/>
        <v>9.461262654438801</v>
      </c>
      <c r="W2" s="3">
        <f t="shared" si="0"/>
        <v>8.449752140603875</v>
      </c>
      <c r="Y2" s="1" t="s">
        <v>1</v>
      </c>
      <c r="Z2" s="3">
        <f>(N2+O2)/2</f>
        <v>6.4759584593656125</v>
      </c>
      <c r="AA2" s="3">
        <f aca="true" t="shared" si="1" ref="AA2:AH8">SUM(N2:P2)/3</f>
        <v>7.238339860953495</v>
      </c>
      <c r="AB2" s="3">
        <f t="shared" si="1"/>
        <v>8.256091869116114</v>
      </c>
      <c r="AC2" s="3">
        <f t="shared" si="1"/>
        <v>8.666813839679905</v>
      </c>
      <c r="AD2" s="3">
        <f t="shared" si="1"/>
        <v>7.755764605261774</v>
      </c>
      <c r="AE2" s="3">
        <f t="shared" si="1"/>
        <v>7.582370070903416</v>
      </c>
      <c r="AF2" s="3">
        <f t="shared" si="1"/>
        <v>8.270451760629202</v>
      </c>
      <c r="AG2" s="3">
        <f t="shared" si="1"/>
        <v>9.41422099181718</v>
      </c>
      <c r="AH2" s="3">
        <f t="shared" si="1"/>
        <v>9.23701007267259</v>
      </c>
      <c r="AI2" s="3">
        <f>SUM(V2:W2)/2</f>
        <v>8.955507397521338</v>
      </c>
    </row>
    <row r="3" spans="1:35" ht="13.5">
      <c r="A3" s="1" t="s">
        <v>9</v>
      </c>
      <c r="B3">
        <v>24</v>
      </c>
      <c r="C3">
        <v>25</v>
      </c>
      <c r="D3">
        <v>27</v>
      </c>
      <c r="E3">
        <v>25</v>
      </c>
      <c r="F3">
        <v>30</v>
      </c>
      <c r="G3">
        <v>28</v>
      </c>
      <c r="H3">
        <v>29</v>
      </c>
      <c r="I3">
        <v>34</v>
      </c>
      <c r="J3">
        <v>33</v>
      </c>
      <c r="K3">
        <v>27</v>
      </c>
      <c r="M3" s="1" t="s">
        <v>9</v>
      </c>
      <c r="N3" s="3">
        <f t="shared" si="0"/>
        <v>3.4390999875332624</v>
      </c>
      <c r="O3" s="3">
        <f t="shared" si="0"/>
        <v>3.613113578947977</v>
      </c>
      <c r="P3" s="3">
        <f t="shared" si="0"/>
        <v>3.9433961988581676</v>
      </c>
      <c r="Q3" s="3">
        <f t="shared" si="0"/>
        <v>3.7115501957471575</v>
      </c>
      <c r="R3" s="3">
        <f t="shared" si="0"/>
        <v>4.5504531492927836</v>
      </c>
      <c r="S3" s="3">
        <f t="shared" si="0"/>
        <v>4.3291984334486235</v>
      </c>
      <c r="T3" s="3">
        <f t="shared" si="0"/>
        <v>4.569476527071785</v>
      </c>
      <c r="U3" s="3">
        <f t="shared" si="0"/>
        <v>5.46230367837956</v>
      </c>
      <c r="V3" s="3">
        <f t="shared" si="0"/>
        <v>5.383132199939317</v>
      </c>
      <c r="W3" s="3">
        <f t="shared" si="0"/>
        <v>4.473398192084405</v>
      </c>
      <c r="Y3" s="1" t="s">
        <v>9</v>
      </c>
      <c r="Z3" s="3">
        <f aca="true" t="shared" si="2" ref="Z3:Z8">(N3+O3)/2</f>
        <v>3.5261067832406194</v>
      </c>
      <c r="AA3" s="3">
        <f t="shared" si="1"/>
        <v>3.6652032551131355</v>
      </c>
      <c r="AB3" s="3">
        <f t="shared" si="1"/>
        <v>3.7560199911844343</v>
      </c>
      <c r="AC3" s="3">
        <f t="shared" si="1"/>
        <v>4.068466514632703</v>
      </c>
      <c r="AD3" s="3">
        <f t="shared" si="1"/>
        <v>4.197067259496188</v>
      </c>
      <c r="AE3" s="3">
        <f t="shared" si="1"/>
        <v>4.483042703271064</v>
      </c>
      <c r="AF3" s="3">
        <f t="shared" si="1"/>
        <v>4.786992879633323</v>
      </c>
      <c r="AG3" s="3">
        <f t="shared" si="1"/>
        <v>5.1383041351302206</v>
      </c>
      <c r="AH3" s="3">
        <f t="shared" si="1"/>
        <v>5.106278023467761</v>
      </c>
      <c r="AI3" s="3">
        <f aca="true" t="shared" si="3" ref="AI3:AI8">SUM(V3:W3)/2</f>
        <v>4.928265196011861</v>
      </c>
    </row>
    <row r="4" spans="1:35" ht="13.5">
      <c r="A4" s="1" t="s">
        <v>2</v>
      </c>
      <c r="B4">
        <v>34</v>
      </c>
      <c r="C4">
        <v>42</v>
      </c>
      <c r="D4">
        <v>59</v>
      </c>
      <c r="E4">
        <v>46</v>
      </c>
      <c r="F4">
        <v>43</v>
      </c>
      <c r="G4">
        <v>59</v>
      </c>
      <c r="H4">
        <v>34</v>
      </c>
      <c r="I4">
        <v>40</v>
      </c>
      <c r="J4">
        <v>47</v>
      </c>
      <c r="K4">
        <v>31</v>
      </c>
      <c r="M4" s="1" t="s">
        <v>2</v>
      </c>
      <c r="N4" s="3">
        <f t="shared" si="0"/>
        <v>4.872058315672121</v>
      </c>
      <c r="O4" s="3">
        <f t="shared" si="0"/>
        <v>6.070030812632601</v>
      </c>
      <c r="P4" s="3">
        <f t="shared" si="0"/>
        <v>8.61705095306044</v>
      </c>
      <c r="Q4" s="3">
        <f t="shared" si="0"/>
        <v>6.829252360174769</v>
      </c>
      <c r="R4" s="3">
        <f t="shared" si="0"/>
        <v>6.5223161806529895</v>
      </c>
      <c r="S4" s="3">
        <f t="shared" si="0"/>
        <v>9.122239556195314</v>
      </c>
      <c r="T4" s="3">
        <f t="shared" si="0"/>
        <v>5.357317307601403</v>
      </c>
      <c r="U4" s="3">
        <f t="shared" si="0"/>
        <v>6.4262396216230115</v>
      </c>
      <c r="V4" s="3">
        <f t="shared" si="0"/>
        <v>7.666885254459028</v>
      </c>
      <c r="W4" s="3">
        <f t="shared" si="0"/>
        <v>5.136123850170984</v>
      </c>
      <c r="Y4" s="1" t="s">
        <v>2</v>
      </c>
      <c r="Z4" s="3">
        <f t="shared" si="2"/>
        <v>5.471044564152361</v>
      </c>
      <c r="AA4" s="3">
        <f t="shared" si="1"/>
        <v>6.519713360455055</v>
      </c>
      <c r="AB4" s="3">
        <f t="shared" si="1"/>
        <v>7.17211137528927</v>
      </c>
      <c r="AC4" s="3">
        <f t="shared" si="1"/>
        <v>7.322873164629399</v>
      </c>
      <c r="AD4" s="3">
        <f t="shared" si="1"/>
        <v>7.491269365674358</v>
      </c>
      <c r="AE4" s="3">
        <f t="shared" si="1"/>
        <v>7.000624348149902</v>
      </c>
      <c r="AF4" s="3">
        <f t="shared" si="1"/>
        <v>6.968598828473243</v>
      </c>
      <c r="AG4" s="3">
        <f t="shared" si="1"/>
        <v>6.483480727894481</v>
      </c>
      <c r="AH4" s="3">
        <f t="shared" si="1"/>
        <v>6.409749575417675</v>
      </c>
      <c r="AI4" s="3">
        <f t="shared" si="3"/>
        <v>6.401504552315005</v>
      </c>
    </row>
    <row r="5" spans="1:35" ht="13.5">
      <c r="A5" s="1" t="s">
        <v>10</v>
      </c>
      <c r="B5">
        <v>15</v>
      </c>
      <c r="C5">
        <v>14</v>
      </c>
      <c r="D5">
        <v>7</v>
      </c>
      <c r="E5">
        <v>25</v>
      </c>
      <c r="F5">
        <v>22</v>
      </c>
      <c r="G5">
        <v>18</v>
      </c>
      <c r="H5">
        <v>20</v>
      </c>
      <c r="I5">
        <v>24</v>
      </c>
      <c r="J5">
        <v>20</v>
      </c>
      <c r="K5">
        <v>31</v>
      </c>
      <c r="M5" s="1" t="s">
        <v>10</v>
      </c>
      <c r="N5" s="3">
        <f t="shared" si="0"/>
        <v>2.149437492208289</v>
      </c>
      <c r="O5" s="3">
        <f t="shared" si="0"/>
        <v>2.0233436042108672</v>
      </c>
      <c r="P5" s="3">
        <f t="shared" si="0"/>
        <v>1.0223619774817472</v>
      </c>
      <c r="Q5" s="3">
        <f t="shared" si="0"/>
        <v>3.7115501957471575</v>
      </c>
      <c r="R5" s="3">
        <f t="shared" si="0"/>
        <v>3.3369989761480414</v>
      </c>
      <c r="S5" s="3">
        <f t="shared" si="0"/>
        <v>2.783056135788401</v>
      </c>
      <c r="T5" s="3">
        <f t="shared" si="0"/>
        <v>3.1513631221184726</v>
      </c>
      <c r="U5" s="3">
        <f t="shared" si="0"/>
        <v>3.8557437729738067</v>
      </c>
      <c r="V5" s="3">
        <f t="shared" si="0"/>
        <v>3.2625043635995867</v>
      </c>
      <c r="W5" s="3">
        <f t="shared" si="0"/>
        <v>5.136123850170984</v>
      </c>
      <c r="Y5" s="1" t="s">
        <v>10</v>
      </c>
      <c r="Z5" s="3">
        <f t="shared" si="2"/>
        <v>2.086390548209578</v>
      </c>
      <c r="AA5" s="3">
        <f t="shared" si="1"/>
        <v>1.7317143579669676</v>
      </c>
      <c r="AB5" s="3">
        <f t="shared" si="1"/>
        <v>2.252418592479924</v>
      </c>
      <c r="AC5" s="3">
        <f t="shared" si="1"/>
        <v>2.6903037164589825</v>
      </c>
      <c r="AD5" s="3">
        <f t="shared" si="1"/>
        <v>3.2772017692278665</v>
      </c>
      <c r="AE5" s="3">
        <f t="shared" si="1"/>
        <v>3.090472744684972</v>
      </c>
      <c r="AF5" s="3">
        <f t="shared" si="1"/>
        <v>3.263387676960227</v>
      </c>
      <c r="AG5" s="3">
        <f t="shared" si="1"/>
        <v>3.423203752897289</v>
      </c>
      <c r="AH5" s="3">
        <f t="shared" si="1"/>
        <v>4.084790662248126</v>
      </c>
      <c r="AI5" s="3">
        <f t="shared" si="3"/>
        <v>4.199314106885286</v>
      </c>
    </row>
    <row r="6" spans="1:35" ht="13.5">
      <c r="A6" s="1" t="s">
        <v>3</v>
      </c>
      <c r="B6">
        <v>6</v>
      </c>
      <c r="C6">
        <v>4</v>
      </c>
      <c r="D6">
        <v>15</v>
      </c>
      <c r="E6">
        <v>15</v>
      </c>
      <c r="F6">
        <v>13</v>
      </c>
      <c r="G6">
        <v>26</v>
      </c>
      <c r="H6">
        <v>13</v>
      </c>
      <c r="I6">
        <v>23</v>
      </c>
      <c r="J6">
        <v>23</v>
      </c>
      <c r="K6">
        <v>35</v>
      </c>
      <c r="M6" s="1" t="s">
        <v>3</v>
      </c>
      <c r="N6" s="3">
        <f t="shared" si="0"/>
        <v>0.8597749968833156</v>
      </c>
      <c r="O6" s="3">
        <f t="shared" si="0"/>
        <v>0.5780981726316763</v>
      </c>
      <c r="P6" s="3">
        <f t="shared" si="0"/>
        <v>2.1907756660323154</v>
      </c>
      <c r="Q6" s="3">
        <f t="shared" si="0"/>
        <v>2.226930117448294</v>
      </c>
      <c r="R6" s="3">
        <f t="shared" si="0"/>
        <v>1.9718630313602064</v>
      </c>
      <c r="S6" s="3">
        <f t="shared" si="0"/>
        <v>4.019969973916579</v>
      </c>
      <c r="T6" s="3">
        <f t="shared" si="0"/>
        <v>2.048386029377007</v>
      </c>
      <c r="U6" s="3">
        <f t="shared" si="0"/>
        <v>3.695087782433231</v>
      </c>
      <c r="V6" s="3">
        <f t="shared" si="0"/>
        <v>3.751880018139524</v>
      </c>
      <c r="W6" s="3">
        <f t="shared" si="0"/>
        <v>5.798849508257562</v>
      </c>
      <c r="Y6" s="1" t="s">
        <v>3</v>
      </c>
      <c r="Z6" s="3">
        <f t="shared" si="2"/>
        <v>0.718936584757496</v>
      </c>
      <c r="AA6" s="3">
        <f t="shared" si="1"/>
        <v>1.2095496118491025</v>
      </c>
      <c r="AB6" s="3">
        <f t="shared" si="1"/>
        <v>1.665267985370762</v>
      </c>
      <c r="AC6" s="3">
        <f t="shared" si="1"/>
        <v>2.129856271613605</v>
      </c>
      <c r="AD6" s="3">
        <f t="shared" si="1"/>
        <v>2.7395877075750263</v>
      </c>
      <c r="AE6" s="3">
        <f t="shared" si="1"/>
        <v>2.6800730115512637</v>
      </c>
      <c r="AF6" s="3">
        <f t="shared" si="1"/>
        <v>3.254481261908939</v>
      </c>
      <c r="AG6" s="3">
        <f t="shared" si="1"/>
        <v>3.1651179433165875</v>
      </c>
      <c r="AH6" s="3">
        <f t="shared" si="1"/>
        <v>4.415272436276773</v>
      </c>
      <c r="AI6" s="3">
        <f t="shared" si="3"/>
        <v>4.775364763198543</v>
      </c>
    </row>
    <row r="7" spans="1:35" ht="13.5">
      <c r="A7" s="1" t="s">
        <v>11</v>
      </c>
      <c r="B7">
        <v>1</v>
      </c>
      <c r="C7">
        <v>0</v>
      </c>
      <c r="D7">
        <v>0</v>
      </c>
      <c r="E7">
        <v>1</v>
      </c>
      <c r="F7">
        <v>0</v>
      </c>
      <c r="G7">
        <v>1</v>
      </c>
      <c r="H7">
        <v>0</v>
      </c>
      <c r="I7">
        <v>0</v>
      </c>
      <c r="J7">
        <v>0</v>
      </c>
      <c r="K7">
        <v>1</v>
      </c>
      <c r="M7" s="1" t="s">
        <v>11</v>
      </c>
      <c r="N7" s="3">
        <f t="shared" si="0"/>
        <v>0.14329583281388594</v>
      </c>
      <c r="O7" s="3">
        <f t="shared" si="0"/>
        <v>0</v>
      </c>
      <c r="P7" s="3">
        <f t="shared" si="0"/>
        <v>0</v>
      </c>
      <c r="Q7" s="3">
        <f t="shared" si="0"/>
        <v>0.1484620078298863</v>
      </c>
      <c r="R7" s="3">
        <f t="shared" si="0"/>
        <v>0</v>
      </c>
      <c r="S7" s="3">
        <f t="shared" si="0"/>
        <v>0.1546142297660223</v>
      </c>
      <c r="T7" s="3">
        <f t="shared" si="0"/>
        <v>0</v>
      </c>
      <c r="U7" s="3">
        <f t="shared" si="0"/>
        <v>0</v>
      </c>
      <c r="V7" s="3">
        <f t="shared" si="0"/>
        <v>0</v>
      </c>
      <c r="W7" s="3">
        <f t="shared" si="0"/>
        <v>0.16568141452164462</v>
      </c>
      <c r="Y7" s="1" t="s">
        <v>11</v>
      </c>
      <c r="Z7" s="3">
        <f t="shared" si="2"/>
        <v>0.07164791640694297</v>
      </c>
      <c r="AA7" s="3">
        <f t="shared" si="1"/>
        <v>0.04776527760462865</v>
      </c>
      <c r="AB7" s="3">
        <f t="shared" si="1"/>
        <v>0.049487335943295435</v>
      </c>
      <c r="AC7" s="3">
        <f t="shared" si="1"/>
        <v>0.049487335943295435</v>
      </c>
      <c r="AD7" s="3">
        <f t="shared" si="1"/>
        <v>0.10102541253196955</v>
      </c>
      <c r="AE7" s="3">
        <f t="shared" si="1"/>
        <v>0.0515380765886741</v>
      </c>
      <c r="AF7" s="3">
        <f t="shared" si="1"/>
        <v>0.0515380765886741</v>
      </c>
      <c r="AG7" s="3">
        <f t="shared" si="1"/>
        <v>0</v>
      </c>
      <c r="AH7" s="3">
        <f t="shared" si="1"/>
        <v>0.055227138173881536</v>
      </c>
      <c r="AI7" s="3">
        <f t="shared" si="3"/>
        <v>0.08284070726082231</v>
      </c>
    </row>
    <row r="8" spans="1:35" ht="13.5">
      <c r="A8" s="1" t="s">
        <v>20</v>
      </c>
      <c r="B8" s="2">
        <v>125</v>
      </c>
      <c r="C8" s="2">
        <v>130</v>
      </c>
      <c r="D8" s="2">
        <v>168</v>
      </c>
      <c r="E8" s="2">
        <v>176</v>
      </c>
      <c r="F8" s="2">
        <v>159</v>
      </c>
      <c r="G8" s="2">
        <v>171</v>
      </c>
      <c r="H8" s="2">
        <v>153</v>
      </c>
      <c r="I8" s="2">
        <v>182</v>
      </c>
      <c r="J8" s="2">
        <v>181</v>
      </c>
      <c r="K8" s="2">
        <v>176</v>
      </c>
      <c r="M8" t="s">
        <v>6</v>
      </c>
      <c r="N8" s="3">
        <f t="shared" si="0"/>
        <v>17.911979101735742</v>
      </c>
      <c r="O8" s="3">
        <f t="shared" si="0"/>
        <v>18.78819061052948</v>
      </c>
      <c r="P8" s="3">
        <f t="shared" si="0"/>
        <v>24.536687459561936</v>
      </c>
      <c r="Q8" s="3">
        <f t="shared" si="0"/>
        <v>26.12931337805999</v>
      </c>
      <c r="R8" s="3">
        <f t="shared" si="0"/>
        <v>24.117401691251754</v>
      </c>
      <c r="S8" s="3">
        <f t="shared" si="0"/>
        <v>26.439033289989812</v>
      </c>
      <c r="T8" s="3">
        <f t="shared" si="0"/>
        <v>24.107927884206312</v>
      </c>
      <c r="U8" s="3">
        <f t="shared" si="0"/>
        <v>29.239390278384697</v>
      </c>
      <c r="V8" s="3">
        <f t="shared" si="0"/>
        <v>29.525664490576258</v>
      </c>
      <c r="W8" s="3">
        <f t="shared" si="0"/>
        <v>29.159928955809455</v>
      </c>
      <c r="Y8" t="s">
        <v>6</v>
      </c>
      <c r="Z8" s="3">
        <f t="shared" si="2"/>
        <v>18.35008485613261</v>
      </c>
      <c r="AA8" s="3">
        <f t="shared" si="1"/>
        <v>20.412285723942386</v>
      </c>
      <c r="AB8" s="3">
        <f t="shared" si="1"/>
        <v>23.1513971493838</v>
      </c>
      <c r="AC8" s="3">
        <f t="shared" si="1"/>
        <v>24.927800842957893</v>
      </c>
      <c r="AD8" s="3">
        <f t="shared" si="1"/>
        <v>25.561916119767186</v>
      </c>
      <c r="AE8" s="3">
        <f t="shared" si="1"/>
        <v>24.888120955149294</v>
      </c>
      <c r="AF8" s="3">
        <f t="shared" si="1"/>
        <v>26.595450484193606</v>
      </c>
      <c r="AG8" s="3">
        <f t="shared" si="1"/>
        <v>27.624327551055757</v>
      </c>
      <c r="AH8" s="3">
        <f t="shared" si="1"/>
        <v>29.308327908256803</v>
      </c>
      <c r="AI8" s="3">
        <f t="shared" si="3"/>
        <v>29.342796723192855</v>
      </c>
    </row>
    <row r="9" spans="2:26" ht="12.75">
      <c r="B9">
        <v>697857</v>
      </c>
      <c r="C9">
        <v>691924</v>
      </c>
      <c r="D9">
        <v>684689</v>
      </c>
      <c r="E9">
        <v>673573</v>
      </c>
      <c r="F9">
        <v>659275</v>
      </c>
      <c r="G9">
        <v>646771</v>
      </c>
      <c r="H9">
        <v>634646</v>
      </c>
      <c r="I9">
        <v>622448</v>
      </c>
      <c r="J9">
        <v>613026</v>
      </c>
      <c r="K9">
        <v>603568</v>
      </c>
      <c r="N9" s="2"/>
      <c r="O9" s="2"/>
      <c r="P9" s="2"/>
      <c r="Q9" s="2"/>
      <c r="R9" s="2"/>
      <c r="S9" s="2"/>
      <c r="T9" s="2"/>
      <c r="U9" s="2"/>
      <c r="V9" s="2"/>
      <c r="W9" s="2"/>
      <c r="Z9" s="2"/>
    </row>
    <row r="10" spans="1:35" ht="13.5">
      <c r="A10" s="1" t="s">
        <v>4</v>
      </c>
      <c r="M10" t="s">
        <v>4</v>
      </c>
      <c r="N10">
        <v>1990</v>
      </c>
      <c r="O10">
        <v>1991</v>
      </c>
      <c r="P10">
        <v>1992</v>
      </c>
      <c r="Q10">
        <v>1993</v>
      </c>
      <c r="R10">
        <v>1994</v>
      </c>
      <c r="S10">
        <v>1995</v>
      </c>
      <c r="T10">
        <v>1996</v>
      </c>
      <c r="U10">
        <v>1997</v>
      </c>
      <c r="V10">
        <v>1998</v>
      </c>
      <c r="W10">
        <v>1999</v>
      </c>
      <c r="Y10" t="s">
        <v>4</v>
      </c>
      <c r="Z10">
        <v>1990</v>
      </c>
      <c r="AA10">
        <v>1991</v>
      </c>
      <c r="AB10">
        <v>1992</v>
      </c>
      <c r="AC10">
        <v>1993</v>
      </c>
      <c r="AD10">
        <v>1994</v>
      </c>
      <c r="AE10">
        <v>1995</v>
      </c>
      <c r="AF10">
        <v>1996</v>
      </c>
      <c r="AG10">
        <v>1997</v>
      </c>
      <c r="AH10">
        <v>1998</v>
      </c>
      <c r="AI10">
        <v>1999</v>
      </c>
    </row>
    <row r="11" spans="1:35" ht="13.5">
      <c r="A11" s="1" t="s">
        <v>1</v>
      </c>
      <c r="B11">
        <v>154</v>
      </c>
      <c r="C11">
        <v>219</v>
      </c>
      <c r="D11">
        <v>244</v>
      </c>
      <c r="E11">
        <v>254</v>
      </c>
      <c r="F11">
        <v>231</v>
      </c>
      <c r="G11">
        <v>209</v>
      </c>
      <c r="H11">
        <v>181</v>
      </c>
      <c r="I11">
        <v>195</v>
      </c>
      <c r="J11">
        <v>179</v>
      </c>
      <c r="K11">
        <v>188</v>
      </c>
      <c r="M11" s="1" t="s">
        <v>1</v>
      </c>
      <c r="N11" s="3">
        <f aca="true" t="shared" si="4" ref="N11:W17">(B11/B$18)*100000</f>
        <v>79.10213935331433</v>
      </c>
      <c r="O11" s="3">
        <f t="shared" si="4"/>
        <v>110.19533254838028</v>
      </c>
      <c r="P11" s="3">
        <f t="shared" si="4"/>
        <v>120.53013500363072</v>
      </c>
      <c r="Q11" s="3">
        <f t="shared" si="4"/>
        <v>123.61059741877715</v>
      </c>
      <c r="R11" s="3">
        <f t="shared" si="4"/>
        <v>110.66133320558576</v>
      </c>
      <c r="S11" s="3">
        <f t="shared" si="4"/>
        <v>98.97145454889852</v>
      </c>
      <c r="T11" s="3">
        <f t="shared" si="4"/>
        <v>84.56560842852804</v>
      </c>
      <c r="U11" s="3">
        <f t="shared" si="4"/>
        <v>90.66014533518684</v>
      </c>
      <c r="V11" s="3">
        <f t="shared" si="4"/>
        <v>82.96678084255316</v>
      </c>
      <c r="W11" s="3">
        <f t="shared" si="4"/>
        <v>86.42446363966515</v>
      </c>
      <c r="Y11" s="1" t="s">
        <v>1</v>
      </c>
      <c r="Z11" s="3">
        <f>(N11+O11)/2</f>
        <v>94.64873595084731</v>
      </c>
      <c r="AA11" s="3">
        <f aca="true" t="shared" si="5" ref="AA11:AH17">SUM(N11:P11)/3</f>
        <v>103.27586896844178</v>
      </c>
      <c r="AB11" s="3">
        <f t="shared" si="5"/>
        <v>118.11202165692937</v>
      </c>
      <c r="AC11" s="3">
        <f t="shared" si="5"/>
        <v>118.2673552093312</v>
      </c>
      <c r="AD11" s="3">
        <f t="shared" si="5"/>
        <v>111.08112839108715</v>
      </c>
      <c r="AE11" s="3">
        <f t="shared" si="5"/>
        <v>98.06613206100411</v>
      </c>
      <c r="AF11" s="3">
        <f t="shared" si="5"/>
        <v>91.39906943753779</v>
      </c>
      <c r="AG11" s="3">
        <f t="shared" si="5"/>
        <v>86.06417820208935</v>
      </c>
      <c r="AH11" s="3">
        <f t="shared" si="5"/>
        <v>86.68379660580172</v>
      </c>
      <c r="AI11" s="3">
        <f>SUM(V11:W11)/2</f>
        <v>84.69562224110916</v>
      </c>
    </row>
    <row r="12" spans="1:35" ht="13.5">
      <c r="A12" s="1" t="s">
        <v>9</v>
      </c>
      <c r="B12">
        <v>123</v>
      </c>
      <c r="C12">
        <v>233</v>
      </c>
      <c r="D12">
        <v>199</v>
      </c>
      <c r="E12">
        <v>242</v>
      </c>
      <c r="F12">
        <v>192</v>
      </c>
      <c r="G12">
        <v>213</v>
      </c>
      <c r="H12">
        <v>191</v>
      </c>
      <c r="I12">
        <v>175</v>
      </c>
      <c r="J12">
        <v>160</v>
      </c>
      <c r="K12">
        <v>164</v>
      </c>
      <c r="M12" s="1" t="s">
        <v>9</v>
      </c>
      <c r="N12" s="3">
        <f t="shared" si="4"/>
        <v>63.17898143154326</v>
      </c>
      <c r="O12" s="3">
        <f t="shared" si="4"/>
        <v>117.23978303092514</v>
      </c>
      <c r="P12" s="3">
        <f t="shared" si="4"/>
        <v>98.3012166627972</v>
      </c>
      <c r="Q12" s="3">
        <f t="shared" si="4"/>
        <v>117.77072667458293</v>
      </c>
      <c r="R12" s="3">
        <f t="shared" si="4"/>
        <v>91.9782509760713</v>
      </c>
      <c r="S12" s="3">
        <f t="shared" si="4"/>
        <v>100.8656450665808</v>
      </c>
      <c r="T12" s="3">
        <f t="shared" si="4"/>
        <v>89.23774149087765</v>
      </c>
      <c r="U12" s="3">
        <f t="shared" si="4"/>
        <v>81.36166889055228</v>
      </c>
      <c r="V12" s="3">
        <f t="shared" si="4"/>
        <v>74.16025103244975</v>
      </c>
      <c r="W12" s="3">
        <f t="shared" si="4"/>
        <v>75.391553387793</v>
      </c>
      <c r="Y12" s="1" t="s">
        <v>9</v>
      </c>
      <c r="Z12" s="3">
        <f aca="true" t="shared" si="6" ref="Z12:Z17">(N12+O12)/2</f>
        <v>90.2093822312342</v>
      </c>
      <c r="AA12" s="3">
        <f t="shared" si="5"/>
        <v>92.90666037508852</v>
      </c>
      <c r="AB12" s="3">
        <f t="shared" si="5"/>
        <v>111.10390878943508</v>
      </c>
      <c r="AC12" s="3">
        <f t="shared" si="5"/>
        <v>102.6833981044838</v>
      </c>
      <c r="AD12" s="3">
        <f t="shared" si="5"/>
        <v>103.53820757241168</v>
      </c>
      <c r="AE12" s="3">
        <f t="shared" si="5"/>
        <v>94.02721251117657</v>
      </c>
      <c r="AF12" s="3">
        <f t="shared" si="5"/>
        <v>90.48835181600357</v>
      </c>
      <c r="AG12" s="3">
        <f t="shared" si="5"/>
        <v>81.58655380462658</v>
      </c>
      <c r="AH12" s="3">
        <f t="shared" si="5"/>
        <v>76.97115777026501</v>
      </c>
      <c r="AI12" s="3">
        <f aca="true" t="shared" si="7" ref="AI12:AI17">SUM(V12:W12)/2</f>
        <v>74.77590221012137</v>
      </c>
    </row>
    <row r="13" spans="1:35" ht="13.5">
      <c r="A13" s="1" t="s">
        <v>2</v>
      </c>
      <c r="B13">
        <v>146</v>
      </c>
      <c r="C13">
        <v>147</v>
      </c>
      <c r="D13">
        <v>281</v>
      </c>
      <c r="E13">
        <v>267</v>
      </c>
      <c r="F13">
        <v>345</v>
      </c>
      <c r="G13">
        <v>373</v>
      </c>
      <c r="H13">
        <v>413</v>
      </c>
      <c r="I13">
        <v>364</v>
      </c>
      <c r="J13" s="2">
        <v>423</v>
      </c>
      <c r="K13" s="2">
        <v>407</v>
      </c>
      <c r="M13" s="1" t="s">
        <v>2</v>
      </c>
      <c r="N13" s="3">
        <f t="shared" si="4"/>
        <v>74.99293730898631</v>
      </c>
      <c r="O13" s="3">
        <f t="shared" si="4"/>
        <v>73.966730066721</v>
      </c>
      <c r="P13" s="3">
        <f t="shared" si="4"/>
        <v>138.8072456394272</v>
      </c>
      <c r="Q13" s="3">
        <f t="shared" si="4"/>
        <v>129.93712405832085</v>
      </c>
      <c r="R13" s="3">
        <f t="shared" si="4"/>
        <v>165.27341972262806</v>
      </c>
      <c r="S13" s="3">
        <f t="shared" si="4"/>
        <v>176.63326577387153</v>
      </c>
      <c r="T13" s="3">
        <f t="shared" si="4"/>
        <v>192.95909547503913</v>
      </c>
      <c r="U13" s="3">
        <f t="shared" si="4"/>
        <v>169.23227129234874</v>
      </c>
      <c r="V13" s="3">
        <f t="shared" si="4"/>
        <v>196.061163667039</v>
      </c>
      <c r="W13" s="3">
        <f t="shared" si="4"/>
        <v>187.09976968799847</v>
      </c>
      <c r="Y13" s="1" t="s">
        <v>2</v>
      </c>
      <c r="Z13" s="3">
        <f t="shared" si="6"/>
        <v>74.47983368785366</v>
      </c>
      <c r="AA13" s="3">
        <f t="shared" si="5"/>
        <v>95.92230433837817</v>
      </c>
      <c r="AB13" s="3">
        <f t="shared" si="5"/>
        <v>114.23703325482302</v>
      </c>
      <c r="AC13" s="3">
        <f t="shared" si="5"/>
        <v>144.67259647345873</v>
      </c>
      <c r="AD13" s="3">
        <f t="shared" si="5"/>
        <v>157.28126985160682</v>
      </c>
      <c r="AE13" s="3">
        <f t="shared" si="5"/>
        <v>178.28859365717958</v>
      </c>
      <c r="AF13" s="3">
        <f t="shared" si="5"/>
        <v>179.6082108470865</v>
      </c>
      <c r="AG13" s="3">
        <f t="shared" si="5"/>
        <v>186.08417681147566</v>
      </c>
      <c r="AH13" s="3">
        <f t="shared" si="5"/>
        <v>184.1310682157954</v>
      </c>
      <c r="AI13" s="3">
        <f t="shared" si="7"/>
        <v>191.58046667751876</v>
      </c>
    </row>
    <row r="14" spans="1:35" ht="13.5">
      <c r="A14" s="1" t="s">
        <v>10</v>
      </c>
      <c r="B14">
        <v>48</v>
      </c>
      <c r="C14">
        <v>50</v>
      </c>
      <c r="D14">
        <v>53</v>
      </c>
      <c r="E14">
        <v>65</v>
      </c>
      <c r="F14">
        <v>62</v>
      </c>
      <c r="G14">
        <v>83</v>
      </c>
      <c r="H14">
        <v>84</v>
      </c>
      <c r="I14">
        <v>77</v>
      </c>
      <c r="J14">
        <v>77</v>
      </c>
      <c r="K14">
        <v>81</v>
      </c>
      <c r="M14" s="1" t="s">
        <v>10</v>
      </c>
      <c r="N14" s="3">
        <f t="shared" si="4"/>
        <v>24.6552122659681</v>
      </c>
      <c r="O14" s="3">
        <f t="shared" si="4"/>
        <v>25.158751723374493</v>
      </c>
      <c r="P14" s="3">
        <f t="shared" si="4"/>
        <v>26.180726045870607</v>
      </c>
      <c r="Q14" s="3">
        <f t="shared" si="4"/>
        <v>31.632633197718555</v>
      </c>
      <c r="R14" s="3">
        <f t="shared" si="4"/>
        <v>29.70131021102302</v>
      </c>
      <c r="S14" s="3">
        <f t="shared" si="4"/>
        <v>39.30445324190707</v>
      </c>
      <c r="T14" s="3">
        <f t="shared" si="4"/>
        <v>39.245917723736774</v>
      </c>
      <c r="U14" s="3">
        <f t="shared" si="4"/>
        <v>35.799134311843005</v>
      </c>
      <c r="V14" s="3">
        <f t="shared" si="4"/>
        <v>35.68962080936644</v>
      </c>
      <c r="W14" s="3">
        <f t="shared" si="4"/>
        <v>37.2360721000685</v>
      </c>
      <c r="Y14" s="1" t="s">
        <v>10</v>
      </c>
      <c r="Z14" s="3">
        <f t="shared" si="6"/>
        <v>24.9069819946713</v>
      </c>
      <c r="AA14" s="3">
        <f t="shared" si="5"/>
        <v>25.33156334507107</v>
      </c>
      <c r="AB14" s="3">
        <f t="shared" si="5"/>
        <v>27.657370322321217</v>
      </c>
      <c r="AC14" s="3">
        <f t="shared" si="5"/>
        <v>29.171556484870724</v>
      </c>
      <c r="AD14" s="3">
        <f t="shared" si="5"/>
        <v>33.54613221688288</v>
      </c>
      <c r="AE14" s="3">
        <f t="shared" si="5"/>
        <v>36.08389372555562</v>
      </c>
      <c r="AF14" s="3">
        <f t="shared" si="5"/>
        <v>38.11650175916228</v>
      </c>
      <c r="AG14" s="3">
        <f t="shared" si="5"/>
        <v>36.911557614982065</v>
      </c>
      <c r="AH14" s="3">
        <f t="shared" si="5"/>
        <v>36.241609073759314</v>
      </c>
      <c r="AI14" s="3">
        <f t="shared" si="7"/>
        <v>36.462846454717464</v>
      </c>
    </row>
    <row r="15" spans="1:35" ht="13.5">
      <c r="A15" s="1" t="s">
        <v>3</v>
      </c>
      <c r="B15">
        <v>25</v>
      </c>
      <c r="C15">
        <v>38</v>
      </c>
      <c r="D15">
        <v>30</v>
      </c>
      <c r="E15">
        <v>37</v>
      </c>
      <c r="F15">
        <v>43</v>
      </c>
      <c r="G15">
        <v>55</v>
      </c>
      <c r="H15">
        <v>67</v>
      </c>
      <c r="I15">
        <v>68</v>
      </c>
      <c r="J15">
        <v>80</v>
      </c>
      <c r="K15">
        <v>77</v>
      </c>
      <c r="M15" s="1" t="s">
        <v>3</v>
      </c>
      <c r="N15" s="3">
        <f t="shared" si="4"/>
        <v>12.841256388525053</v>
      </c>
      <c r="O15" s="3">
        <f t="shared" si="4"/>
        <v>19.120651309764614</v>
      </c>
      <c r="P15" s="3">
        <f t="shared" si="4"/>
        <v>14.819278893889024</v>
      </c>
      <c r="Q15" s="3">
        <f t="shared" si="4"/>
        <v>18.006268127932103</v>
      </c>
      <c r="R15" s="3">
        <f t="shared" si="4"/>
        <v>20.599295791515964</v>
      </c>
      <c r="S15" s="3">
        <f t="shared" si="4"/>
        <v>26.04511961813119</v>
      </c>
      <c r="T15" s="3">
        <f t="shared" si="4"/>
        <v>31.303291517742426</v>
      </c>
      <c r="U15" s="3">
        <f t="shared" si="4"/>
        <v>31.614819911757458</v>
      </c>
      <c r="V15" s="3">
        <f t="shared" si="4"/>
        <v>37.080125516224875</v>
      </c>
      <c r="W15" s="3">
        <f t="shared" si="4"/>
        <v>35.397253724756474</v>
      </c>
      <c r="Y15" s="1" t="s">
        <v>3</v>
      </c>
      <c r="Z15" s="3">
        <f t="shared" si="6"/>
        <v>15.980953849144834</v>
      </c>
      <c r="AA15" s="3">
        <f t="shared" si="5"/>
        <v>15.593728864059564</v>
      </c>
      <c r="AB15" s="3">
        <f t="shared" si="5"/>
        <v>17.315399443861914</v>
      </c>
      <c r="AC15" s="3">
        <f t="shared" si="5"/>
        <v>17.808280937779028</v>
      </c>
      <c r="AD15" s="3">
        <f t="shared" si="5"/>
        <v>21.55022784585975</v>
      </c>
      <c r="AE15" s="3">
        <f t="shared" si="5"/>
        <v>25.982568975796525</v>
      </c>
      <c r="AF15" s="3">
        <f t="shared" si="5"/>
        <v>29.654410349210355</v>
      </c>
      <c r="AG15" s="3">
        <f t="shared" si="5"/>
        <v>33.33274564857492</v>
      </c>
      <c r="AH15" s="3">
        <f t="shared" si="5"/>
        <v>34.6973997175796</v>
      </c>
      <c r="AI15" s="3">
        <f t="shared" si="7"/>
        <v>36.238689620490675</v>
      </c>
    </row>
    <row r="16" spans="1:35" ht="13.5">
      <c r="A16" s="1" t="s">
        <v>11</v>
      </c>
      <c r="B16">
        <v>0</v>
      </c>
      <c r="C16">
        <v>0</v>
      </c>
      <c r="D16">
        <v>1</v>
      </c>
      <c r="E16">
        <v>3</v>
      </c>
      <c r="F16">
        <v>0</v>
      </c>
      <c r="G16">
        <v>2</v>
      </c>
      <c r="H16">
        <v>4</v>
      </c>
      <c r="I16">
        <v>0</v>
      </c>
      <c r="J16">
        <v>0</v>
      </c>
      <c r="K16">
        <v>2</v>
      </c>
      <c r="M16" s="1" t="s">
        <v>11</v>
      </c>
      <c r="N16" s="3">
        <f t="shared" si="4"/>
        <v>0</v>
      </c>
      <c r="O16" s="3">
        <f t="shared" si="4"/>
        <v>0</v>
      </c>
      <c r="P16" s="3">
        <f t="shared" si="4"/>
        <v>0.4939759631296341</v>
      </c>
      <c r="Q16" s="3">
        <f t="shared" si="4"/>
        <v>1.4599676860485489</v>
      </c>
      <c r="R16" s="3">
        <f t="shared" si="4"/>
        <v>0</v>
      </c>
      <c r="S16" s="3">
        <f t="shared" si="4"/>
        <v>0.9470952588411342</v>
      </c>
      <c r="T16" s="3">
        <f t="shared" si="4"/>
        <v>1.8688532249398464</v>
      </c>
      <c r="U16" s="3">
        <f t="shared" si="4"/>
        <v>0</v>
      </c>
      <c r="V16" s="3">
        <f t="shared" si="4"/>
        <v>0</v>
      </c>
      <c r="W16" s="3">
        <f t="shared" si="4"/>
        <v>0.9194091876560122</v>
      </c>
      <c r="Y16" s="1" t="s">
        <v>11</v>
      </c>
      <c r="Z16" s="3">
        <f t="shared" si="6"/>
        <v>0</v>
      </c>
      <c r="AA16" s="3">
        <f t="shared" si="5"/>
        <v>0.1646586543765447</v>
      </c>
      <c r="AB16" s="3">
        <f t="shared" si="5"/>
        <v>0.651314549726061</v>
      </c>
      <c r="AC16" s="3">
        <f t="shared" si="5"/>
        <v>0.651314549726061</v>
      </c>
      <c r="AD16" s="3">
        <f t="shared" si="5"/>
        <v>0.8023543149632277</v>
      </c>
      <c r="AE16" s="3">
        <f t="shared" si="5"/>
        <v>0.9386494945936602</v>
      </c>
      <c r="AF16" s="3">
        <f t="shared" si="5"/>
        <v>0.9386494945936602</v>
      </c>
      <c r="AG16" s="3">
        <f t="shared" si="5"/>
        <v>0.6229510749799488</v>
      </c>
      <c r="AH16" s="3">
        <f t="shared" si="5"/>
        <v>0.3064697292186707</v>
      </c>
      <c r="AI16" s="3">
        <f t="shared" si="7"/>
        <v>0.4597045938280061</v>
      </c>
    </row>
    <row r="17" spans="1:35" ht="13.5">
      <c r="A17" s="1" t="s">
        <v>20</v>
      </c>
      <c r="B17" s="2">
        <v>496</v>
      </c>
      <c r="C17" s="2">
        <v>687</v>
      </c>
      <c r="D17" s="2">
        <v>808</v>
      </c>
      <c r="E17" s="2">
        <v>868</v>
      </c>
      <c r="F17" s="2">
        <v>873</v>
      </c>
      <c r="G17" s="2">
        <v>935</v>
      </c>
      <c r="H17" s="2">
        <v>940</v>
      </c>
      <c r="I17" s="2">
        <v>879</v>
      </c>
      <c r="J17" s="2">
        <v>919</v>
      </c>
      <c r="K17" s="2">
        <v>919</v>
      </c>
      <c r="M17" t="s">
        <v>7</v>
      </c>
      <c r="N17" s="3">
        <f t="shared" si="4"/>
        <v>254.77052674833703</v>
      </c>
      <c r="O17" s="3">
        <f t="shared" si="4"/>
        <v>345.68124867916555</v>
      </c>
      <c r="P17" s="3">
        <f t="shared" si="4"/>
        <v>399.1325782087444</v>
      </c>
      <c r="Q17" s="3">
        <f t="shared" si="4"/>
        <v>422.4173171633801</v>
      </c>
      <c r="R17" s="3">
        <f t="shared" si="4"/>
        <v>418.2136099068241</v>
      </c>
      <c r="S17" s="3">
        <f t="shared" si="4"/>
        <v>442.76703350823027</v>
      </c>
      <c r="T17" s="3">
        <f t="shared" si="4"/>
        <v>439.1805078608639</v>
      </c>
      <c r="U17" s="3">
        <f t="shared" si="4"/>
        <v>408.6680397416883</v>
      </c>
      <c r="V17" s="3">
        <f t="shared" si="4"/>
        <v>425.9579418676333</v>
      </c>
      <c r="W17" s="3">
        <f t="shared" si="4"/>
        <v>422.4685217279376</v>
      </c>
      <c r="X17" s="3">
        <v>164.84166073299832</v>
      </c>
      <c r="Y17" t="s">
        <v>7</v>
      </c>
      <c r="Z17" s="3">
        <f t="shared" si="6"/>
        <v>300.22588771375126</v>
      </c>
      <c r="AA17" s="3">
        <f t="shared" si="5"/>
        <v>333.19478454541564</v>
      </c>
      <c r="AB17" s="3">
        <f t="shared" si="5"/>
        <v>389.07704801709673</v>
      </c>
      <c r="AC17" s="3">
        <f t="shared" si="5"/>
        <v>413.2545017596496</v>
      </c>
      <c r="AD17" s="3">
        <f t="shared" si="5"/>
        <v>427.79932019281154</v>
      </c>
      <c r="AE17" s="3">
        <f t="shared" si="5"/>
        <v>433.3870504253061</v>
      </c>
      <c r="AF17" s="3">
        <f t="shared" si="5"/>
        <v>430.20519370359415</v>
      </c>
      <c r="AG17" s="3">
        <f t="shared" si="5"/>
        <v>424.60216315672847</v>
      </c>
      <c r="AH17" s="3">
        <f t="shared" si="5"/>
        <v>419.0315011124197</v>
      </c>
      <c r="AI17" s="3">
        <f t="shared" si="7"/>
        <v>424.21323179778545</v>
      </c>
    </row>
    <row r="18" spans="2:35" ht="12.75">
      <c r="B18">
        <v>194685</v>
      </c>
      <c r="C18">
        <v>198738</v>
      </c>
      <c r="D18">
        <v>202439</v>
      </c>
      <c r="E18">
        <v>205484</v>
      </c>
      <c r="F18">
        <v>208745</v>
      </c>
      <c r="G18">
        <v>211172</v>
      </c>
      <c r="H18">
        <v>214035</v>
      </c>
      <c r="I18">
        <v>215089</v>
      </c>
      <c r="J18">
        <v>215749</v>
      </c>
      <c r="K18">
        <v>217531</v>
      </c>
      <c r="N18" s="3"/>
      <c r="O18" s="3"/>
      <c r="P18" s="3"/>
      <c r="Q18" s="3"/>
      <c r="R18" s="3"/>
      <c r="S18" s="3"/>
      <c r="T18" s="3"/>
      <c r="U18" s="3"/>
      <c r="V18" s="3"/>
      <c r="W18" s="3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3.5">
      <c r="A19" s="1" t="s">
        <v>21</v>
      </c>
      <c r="M19" t="s">
        <v>5</v>
      </c>
      <c r="N19">
        <v>1990</v>
      </c>
      <c r="O19">
        <v>1991</v>
      </c>
      <c r="P19">
        <v>1992</v>
      </c>
      <c r="Q19">
        <v>1993</v>
      </c>
      <c r="R19">
        <v>1994</v>
      </c>
      <c r="S19">
        <v>1995</v>
      </c>
      <c r="T19">
        <v>1996</v>
      </c>
      <c r="U19">
        <v>1997</v>
      </c>
      <c r="V19">
        <v>1998</v>
      </c>
      <c r="W19">
        <v>1999</v>
      </c>
      <c r="Y19" t="s">
        <v>5</v>
      </c>
      <c r="Z19">
        <v>1990</v>
      </c>
      <c r="AA19">
        <v>1991</v>
      </c>
      <c r="AB19">
        <v>1992</v>
      </c>
      <c r="AC19">
        <v>1993</v>
      </c>
      <c r="AD19">
        <v>1994</v>
      </c>
      <c r="AE19">
        <v>1995</v>
      </c>
      <c r="AF19">
        <v>1996</v>
      </c>
      <c r="AG19">
        <v>1997</v>
      </c>
      <c r="AH19">
        <v>1998</v>
      </c>
      <c r="AI19">
        <v>1999</v>
      </c>
    </row>
    <row r="20" spans="1:35" ht="13.5">
      <c r="A20" s="1" t="s">
        <v>1</v>
      </c>
      <c r="B20">
        <v>11</v>
      </c>
      <c r="C20">
        <v>24</v>
      </c>
      <c r="D20">
        <v>26</v>
      </c>
      <c r="E20">
        <v>28</v>
      </c>
      <c r="F20">
        <v>27</v>
      </c>
      <c r="G20">
        <v>31</v>
      </c>
      <c r="H20">
        <v>38</v>
      </c>
      <c r="I20">
        <v>23</v>
      </c>
      <c r="J20">
        <v>38</v>
      </c>
      <c r="K20">
        <v>29</v>
      </c>
      <c r="M20" s="1" t="s">
        <v>1</v>
      </c>
      <c r="N20" s="3">
        <f aca="true" t="shared" si="8" ref="N20:W26">(B20/B$27)*100000</f>
        <v>24.441728696811467</v>
      </c>
      <c r="O20" s="3">
        <f t="shared" si="8"/>
        <v>51.916587349658215</v>
      </c>
      <c r="P20" s="3">
        <f t="shared" si="8"/>
        <v>54.73223307510946</v>
      </c>
      <c r="Q20" s="3">
        <f t="shared" si="8"/>
        <v>57.294863924698184</v>
      </c>
      <c r="R20" s="3">
        <f t="shared" si="8"/>
        <v>53.25758920646192</v>
      </c>
      <c r="S20" s="3">
        <f t="shared" si="8"/>
        <v>59.14450337696036</v>
      </c>
      <c r="T20" s="3">
        <f t="shared" si="8"/>
        <v>70.51270156426862</v>
      </c>
      <c r="U20" s="3">
        <f t="shared" si="8"/>
        <v>41.214944897410625</v>
      </c>
      <c r="V20" s="3">
        <f t="shared" si="8"/>
        <v>65.67349901489752</v>
      </c>
      <c r="W20" s="3">
        <f t="shared" si="8"/>
        <v>48.59005076822546</v>
      </c>
      <c r="Y20" s="1" t="s">
        <v>1</v>
      </c>
      <c r="Z20" s="3">
        <f>(N20+O20)/2</f>
        <v>38.17915802323484</v>
      </c>
      <c r="AA20" s="3">
        <f aca="true" t="shared" si="9" ref="AA20:AH26">SUM(N20:P20)/3</f>
        <v>43.69684970719305</v>
      </c>
      <c r="AB20" s="3">
        <f t="shared" si="9"/>
        <v>54.64789478315529</v>
      </c>
      <c r="AC20" s="3">
        <f t="shared" si="9"/>
        <v>55.094895402089854</v>
      </c>
      <c r="AD20" s="3">
        <f t="shared" si="9"/>
        <v>56.56565216937349</v>
      </c>
      <c r="AE20" s="3">
        <f t="shared" si="9"/>
        <v>60.971598049230295</v>
      </c>
      <c r="AF20" s="3">
        <f t="shared" si="9"/>
        <v>56.95738327954654</v>
      </c>
      <c r="AG20" s="3">
        <f t="shared" si="9"/>
        <v>59.13371515885893</v>
      </c>
      <c r="AH20" s="3">
        <f t="shared" si="9"/>
        <v>51.8261648935112</v>
      </c>
      <c r="AI20" s="3">
        <f>SUM(V20:W20)/2</f>
        <v>57.13177489156149</v>
      </c>
    </row>
    <row r="21" spans="1:35" ht="13.5">
      <c r="A21" s="1" t="s">
        <v>9</v>
      </c>
      <c r="B21">
        <v>5</v>
      </c>
      <c r="C21">
        <v>12</v>
      </c>
      <c r="D21">
        <v>9</v>
      </c>
      <c r="E21">
        <v>16</v>
      </c>
      <c r="F21">
        <v>12</v>
      </c>
      <c r="G21">
        <v>12</v>
      </c>
      <c r="H21">
        <v>15</v>
      </c>
      <c r="I21">
        <v>8</v>
      </c>
      <c r="J21">
        <v>20</v>
      </c>
      <c r="K21">
        <v>18</v>
      </c>
      <c r="M21" s="1" t="s">
        <v>9</v>
      </c>
      <c r="N21" s="3">
        <f t="shared" si="8"/>
        <v>11.10987668036885</v>
      </c>
      <c r="O21" s="3">
        <f t="shared" si="8"/>
        <v>25.958293674829108</v>
      </c>
      <c r="P21" s="3">
        <f t="shared" si="8"/>
        <v>18.94577298753789</v>
      </c>
      <c r="Q21" s="3">
        <f t="shared" si="8"/>
        <v>32.73992224268467</v>
      </c>
      <c r="R21" s="3">
        <f t="shared" si="8"/>
        <v>23.670039647316408</v>
      </c>
      <c r="S21" s="3">
        <f t="shared" si="8"/>
        <v>22.89464646850078</v>
      </c>
      <c r="T21" s="3">
        <f t="shared" si="8"/>
        <v>27.833961143790244</v>
      </c>
      <c r="U21" s="3">
        <f t="shared" si="8"/>
        <v>14.335633007795</v>
      </c>
      <c r="V21" s="3">
        <f t="shared" si="8"/>
        <v>34.56499948152501</v>
      </c>
      <c r="W21" s="3">
        <f t="shared" si="8"/>
        <v>30.159341856139942</v>
      </c>
      <c r="Y21" s="1" t="s">
        <v>9</v>
      </c>
      <c r="Z21" s="3">
        <f aca="true" t="shared" si="10" ref="Z21:Z26">(N21+O21)/2</f>
        <v>18.53408517759898</v>
      </c>
      <c r="AA21" s="3">
        <f t="shared" si="9"/>
        <v>18.671314447578613</v>
      </c>
      <c r="AB21" s="3">
        <f t="shared" si="9"/>
        <v>25.881329635017224</v>
      </c>
      <c r="AC21" s="3">
        <f t="shared" si="9"/>
        <v>25.11857829251299</v>
      </c>
      <c r="AD21" s="3">
        <f t="shared" si="9"/>
        <v>26.434869452833954</v>
      </c>
      <c r="AE21" s="3">
        <f t="shared" si="9"/>
        <v>24.79954908653581</v>
      </c>
      <c r="AF21" s="3">
        <f t="shared" si="9"/>
        <v>21.688080206695343</v>
      </c>
      <c r="AG21" s="3">
        <f t="shared" si="9"/>
        <v>25.578197877703417</v>
      </c>
      <c r="AH21" s="3">
        <f t="shared" si="9"/>
        <v>26.353324781819982</v>
      </c>
      <c r="AI21" s="3">
        <f aca="true" t="shared" si="11" ref="AI21:AI26">SUM(V21:W21)/2</f>
        <v>32.362170668832476</v>
      </c>
    </row>
    <row r="22" spans="1:35" ht="13.5">
      <c r="A22" s="1" t="s">
        <v>2</v>
      </c>
      <c r="B22">
        <v>17</v>
      </c>
      <c r="C22">
        <v>35</v>
      </c>
      <c r="D22">
        <v>67</v>
      </c>
      <c r="E22">
        <v>38</v>
      </c>
      <c r="F22">
        <v>53</v>
      </c>
      <c r="G22">
        <v>81</v>
      </c>
      <c r="H22">
        <v>57</v>
      </c>
      <c r="I22">
        <v>26</v>
      </c>
      <c r="J22">
        <v>77</v>
      </c>
      <c r="K22">
        <v>49</v>
      </c>
      <c r="M22" s="1" t="s">
        <v>2</v>
      </c>
      <c r="N22" s="3">
        <f t="shared" si="8"/>
        <v>37.773580713254084</v>
      </c>
      <c r="O22" s="3">
        <f t="shared" si="8"/>
        <v>75.71168988491823</v>
      </c>
      <c r="P22" s="3">
        <f t="shared" si="8"/>
        <v>141.04075446278208</v>
      </c>
      <c r="Q22" s="3">
        <f t="shared" si="8"/>
        <v>77.7573153263761</v>
      </c>
      <c r="R22" s="3">
        <f t="shared" si="8"/>
        <v>104.54267510898082</v>
      </c>
      <c r="S22" s="3">
        <f t="shared" si="8"/>
        <v>154.5388636623803</v>
      </c>
      <c r="T22" s="3">
        <f t="shared" si="8"/>
        <v>105.76905234640293</v>
      </c>
      <c r="U22" s="3">
        <f t="shared" si="8"/>
        <v>46.59080727533375</v>
      </c>
      <c r="V22" s="3">
        <f t="shared" si="8"/>
        <v>133.07524800387128</v>
      </c>
      <c r="W22" s="3">
        <f t="shared" si="8"/>
        <v>82.10043060838095</v>
      </c>
      <c r="Y22" s="1" t="s">
        <v>2</v>
      </c>
      <c r="Z22" s="3">
        <f t="shared" si="10"/>
        <v>56.74263529908616</v>
      </c>
      <c r="AA22" s="3">
        <f t="shared" si="9"/>
        <v>84.84200835365147</v>
      </c>
      <c r="AB22" s="3">
        <f t="shared" si="9"/>
        <v>98.1699198913588</v>
      </c>
      <c r="AC22" s="3">
        <f t="shared" si="9"/>
        <v>107.78024829937966</v>
      </c>
      <c r="AD22" s="3">
        <f t="shared" si="9"/>
        <v>112.27961803257908</v>
      </c>
      <c r="AE22" s="3">
        <f t="shared" si="9"/>
        <v>121.61686370592135</v>
      </c>
      <c r="AF22" s="3">
        <f t="shared" si="9"/>
        <v>102.29957442803898</v>
      </c>
      <c r="AG22" s="3">
        <f t="shared" si="9"/>
        <v>95.14503587520267</v>
      </c>
      <c r="AH22" s="3">
        <f t="shared" si="9"/>
        <v>87.25549529586199</v>
      </c>
      <c r="AI22" s="3">
        <f t="shared" si="11"/>
        <v>107.58783930612611</v>
      </c>
    </row>
    <row r="23" spans="1:35" ht="13.5">
      <c r="A23" s="1" t="s">
        <v>10</v>
      </c>
      <c r="B23">
        <v>4</v>
      </c>
      <c r="C23">
        <v>6</v>
      </c>
      <c r="D23">
        <v>2</v>
      </c>
      <c r="E23">
        <v>4</v>
      </c>
      <c r="F23">
        <v>2</v>
      </c>
      <c r="G23">
        <v>3</v>
      </c>
      <c r="H23">
        <v>1</v>
      </c>
      <c r="I23">
        <v>7</v>
      </c>
      <c r="J23">
        <v>8</v>
      </c>
      <c r="K23">
        <v>6</v>
      </c>
      <c r="M23" s="1" t="s">
        <v>10</v>
      </c>
      <c r="N23" s="3">
        <f t="shared" si="8"/>
        <v>8.887901344295079</v>
      </c>
      <c r="O23" s="3">
        <f t="shared" si="8"/>
        <v>12.979146837414554</v>
      </c>
      <c r="P23" s="3">
        <f t="shared" si="8"/>
        <v>4.21017177500842</v>
      </c>
      <c r="Q23" s="3">
        <f t="shared" si="8"/>
        <v>8.184980560671168</v>
      </c>
      <c r="R23" s="3">
        <f t="shared" si="8"/>
        <v>3.9450066078860684</v>
      </c>
      <c r="S23" s="3">
        <f t="shared" si="8"/>
        <v>5.723661617125195</v>
      </c>
      <c r="T23" s="3">
        <f t="shared" si="8"/>
        <v>1.8555974095860162</v>
      </c>
      <c r="U23" s="3">
        <f t="shared" si="8"/>
        <v>12.543678881820627</v>
      </c>
      <c r="V23" s="3">
        <f t="shared" si="8"/>
        <v>13.825999792610002</v>
      </c>
      <c r="W23" s="3">
        <f t="shared" si="8"/>
        <v>10.053113952046646</v>
      </c>
      <c r="Y23" s="1" t="s">
        <v>10</v>
      </c>
      <c r="Z23" s="3">
        <f t="shared" si="10"/>
        <v>10.933524090854817</v>
      </c>
      <c r="AA23" s="3">
        <f t="shared" si="9"/>
        <v>8.69240665223935</v>
      </c>
      <c r="AB23" s="3">
        <f t="shared" si="9"/>
        <v>8.458099724364713</v>
      </c>
      <c r="AC23" s="3">
        <f t="shared" si="9"/>
        <v>5.446719647855218</v>
      </c>
      <c r="AD23" s="3">
        <f t="shared" si="9"/>
        <v>5.951216261894143</v>
      </c>
      <c r="AE23" s="3">
        <f t="shared" si="9"/>
        <v>3.841421878199093</v>
      </c>
      <c r="AF23" s="3">
        <f t="shared" si="9"/>
        <v>6.7076459695106125</v>
      </c>
      <c r="AG23" s="3">
        <f t="shared" si="9"/>
        <v>9.408425361338882</v>
      </c>
      <c r="AH23" s="3">
        <f t="shared" si="9"/>
        <v>12.140930875492424</v>
      </c>
      <c r="AI23" s="3">
        <f t="shared" si="11"/>
        <v>11.939556872328325</v>
      </c>
    </row>
    <row r="24" spans="1:35" ht="13.5">
      <c r="A24" s="1" t="s">
        <v>3</v>
      </c>
      <c r="B24">
        <v>1</v>
      </c>
      <c r="C24">
        <v>3</v>
      </c>
      <c r="D24">
        <v>2</v>
      </c>
      <c r="E24">
        <v>3</v>
      </c>
      <c r="F24">
        <v>8</v>
      </c>
      <c r="G24">
        <v>6</v>
      </c>
      <c r="H24">
        <v>4</v>
      </c>
      <c r="I24">
        <v>8</v>
      </c>
      <c r="J24">
        <v>7</v>
      </c>
      <c r="K24">
        <v>5</v>
      </c>
      <c r="M24" s="1" t="s">
        <v>3</v>
      </c>
      <c r="N24" s="3">
        <f t="shared" si="8"/>
        <v>2.2219753360737697</v>
      </c>
      <c r="O24" s="3">
        <f t="shared" si="8"/>
        <v>6.489573418707277</v>
      </c>
      <c r="P24" s="3">
        <f t="shared" si="8"/>
        <v>4.21017177500842</v>
      </c>
      <c r="Q24" s="3">
        <f t="shared" si="8"/>
        <v>6.138735420503377</v>
      </c>
      <c r="R24" s="3">
        <f t="shared" si="8"/>
        <v>15.780026431544274</v>
      </c>
      <c r="S24" s="3">
        <f t="shared" si="8"/>
        <v>11.44732323425039</v>
      </c>
      <c r="T24" s="3">
        <f t="shared" si="8"/>
        <v>7.422389638344065</v>
      </c>
      <c r="U24" s="3">
        <f t="shared" si="8"/>
        <v>14.335633007795</v>
      </c>
      <c r="V24" s="3">
        <f t="shared" si="8"/>
        <v>12.097749818533753</v>
      </c>
      <c r="W24" s="3">
        <f t="shared" si="8"/>
        <v>8.377594960038872</v>
      </c>
      <c r="Y24" s="1" t="s">
        <v>3</v>
      </c>
      <c r="Z24" s="3">
        <f t="shared" si="10"/>
        <v>4.3557743773905235</v>
      </c>
      <c r="AA24" s="3">
        <f t="shared" si="9"/>
        <v>4.30724017659649</v>
      </c>
      <c r="AB24" s="3">
        <f t="shared" si="9"/>
        <v>5.612826871406358</v>
      </c>
      <c r="AC24" s="3">
        <f t="shared" si="9"/>
        <v>8.709644542352024</v>
      </c>
      <c r="AD24" s="3">
        <f t="shared" si="9"/>
        <v>11.122028362099348</v>
      </c>
      <c r="AE24" s="3">
        <f t="shared" si="9"/>
        <v>11.549913101379575</v>
      </c>
      <c r="AF24" s="3">
        <f t="shared" si="9"/>
        <v>11.068448626796487</v>
      </c>
      <c r="AG24" s="3">
        <f t="shared" si="9"/>
        <v>11.285257488224273</v>
      </c>
      <c r="AH24" s="3">
        <f t="shared" si="9"/>
        <v>11.603659262122541</v>
      </c>
      <c r="AI24" s="3">
        <f t="shared" si="11"/>
        <v>10.237672389286313</v>
      </c>
    </row>
    <row r="25" spans="1:35" ht="13.5">
      <c r="A25" s="1" t="s">
        <v>11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1</v>
      </c>
      <c r="K25">
        <v>0</v>
      </c>
      <c r="M25" s="1" t="s">
        <v>11</v>
      </c>
      <c r="N25" s="3">
        <f t="shared" si="8"/>
        <v>0</v>
      </c>
      <c r="O25" s="3">
        <f t="shared" si="8"/>
        <v>0</v>
      </c>
      <c r="P25" s="3">
        <f t="shared" si="8"/>
        <v>0</v>
      </c>
      <c r="Q25" s="3">
        <f t="shared" si="8"/>
        <v>0</v>
      </c>
      <c r="R25" s="3">
        <f t="shared" si="8"/>
        <v>0</v>
      </c>
      <c r="S25" s="3">
        <f t="shared" si="8"/>
        <v>0</v>
      </c>
      <c r="T25" s="3">
        <f t="shared" si="8"/>
        <v>0</v>
      </c>
      <c r="U25" s="3">
        <f t="shared" si="8"/>
        <v>0</v>
      </c>
      <c r="V25" s="3">
        <f t="shared" si="8"/>
        <v>1.7282499740762503</v>
      </c>
      <c r="W25" s="3">
        <f t="shared" si="8"/>
        <v>0</v>
      </c>
      <c r="Y25" s="1" t="s">
        <v>11</v>
      </c>
      <c r="Z25" s="3">
        <f t="shared" si="10"/>
        <v>0</v>
      </c>
      <c r="AA25" s="3">
        <f t="shared" si="9"/>
        <v>0</v>
      </c>
      <c r="AB25" s="3">
        <f t="shared" si="9"/>
        <v>0</v>
      </c>
      <c r="AC25" s="3">
        <f t="shared" si="9"/>
        <v>0</v>
      </c>
      <c r="AD25" s="3">
        <f t="shared" si="9"/>
        <v>0</v>
      </c>
      <c r="AE25" s="3">
        <f t="shared" si="9"/>
        <v>0</v>
      </c>
      <c r="AF25" s="3">
        <f t="shared" si="9"/>
        <v>0</v>
      </c>
      <c r="AG25" s="3">
        <f t="shared" si="9"/>
        <v>0.5760833246920835</v>
      </c>
      <c r="AH25" s="3">
        <f t="shared" si="9"/>
        <v>0.5760833246920835</v>
      </c>
      <c r="AI25" s="3">
        <f t="shared" si="11"/>
        <v>0.8641249870381251</v>
      </c>
    </row>
    <row r="26" spans="1:35" ht="13.5">
      <c r="A26" s="1" t="s">
        <v>20</v>
      </c>
      <c r="B26">
        <v>38</v>
      </c>
      <c r="C26">
        <v>80</v>
      </c>
      <c r="D26">
        <v>106</v>
      </c>
      <c r="E26">
        <v>89</v>
      </c>
      <c r="F26">
        <v>102</v>
      </c>
      <c r="G26">
        <v>133</v>
      </c>
      <c r="H26">
        <v>115</v>
      </c>
      <c r="I26">
        <v>72</v>
      </c>
      <c r="J26">
        <v>151</v>
      </c>
      <c r="K26">
        <v>107</v>
      </c>
      <c r="M26" t="s">
        <v>8</v>
      </c>
      <c r="N26" s="3">
        <f t="shared" si="8"/>
        <v>84.43506277080324</v>
      </c>
      <c r="O26" s="3">
        <f t="shared" si="8"/>
        <v>173.0552911655274</v>
      </c>
      <c r="P26" s="3">
        <f t="shared" si="8"/>
        <v>223.13910407544628</v>
      </c>
      <c r="Q26" s="3">
        <f t="shared" si="8"/>
        <v>182.1158174749335</v>
      </c>
      <c r="R26" s="3">
        <f t="shared" si="8"/>
        <v>201.1953370021895</v>
      </c>
      <c r="S26" s="3">
        <f t="shared" si="8"/>
        <v>253.74899835921698</v>
      </c>
      <c r="T26" s="3">
        <f t="shared" si="8"/>
        <v>213.39370210239184</v>
      </c>
      <c r="U26" s="3">
        <f t="shared" si="8"/>
        <v>129.020697070155</v>
      </c>
      <c r="V26" s="3">
        <f t="shared" si="8"/>
        <v>260.9657460855138</v>
      </c>
      <c r="W26" s="3">
        <f t="shared" si="8"/>
        <v>179.28053214483185</v>
      </c>
      <c r="Y26" t="s">
        <v>8</v>
      </c>
      <c r="Z26" s="3">
        <f t="shared" si="10"/>
        <v>128.7451769681653</v>
      </c>
      <c r="AA26" s="3">
        <f t="shared" si="9"/>
        <v>160.20981933725898</v>
      </c>
      <c r="AB26" s="3">
        <f t="shared" si="9"/>
        <v>192.7700709053024</v>
      </c>
      <c r="AC26" s="3">
        <f t="shared" si="9"/>
        <v>202.15008618418975</v>
      </c>
      <c r="AD26" s="3">
        <f t="shared" si="9"/>
        <v>212.35338427878</v>
      </c>
      <c r="AE26" s="3">
        <f t="shared" si="9"/>
        <v>222.77934582126613</v>
      </c>
      <c r="AF26" s="3">
        <f t="shared" si="9"/>
        <v>198.72113251058795</v>
      </c>
      <c r="AG26" s="3">
        <f t="shared" si="9"/>
        <v>201.1267150860202</v>
      </c>
      <c r="AH26" s="3">
        <f t="shared" si="9"/>
        <v>189.75565843350023</v>
      </c>
      <c r="AI26" s="3">
        <f t="shared" si="11"/>
        <v>220.12313911517282</v>
      </c>
    </row>
    <row r="27" spans="2:35" ht="12.75">
      <c r="B27">
        <v>45005</v>
      </c>
      <c r="C27">
        <v>46228</v>
      </c>
      <c r="D27">
        <v>47504</v>
      </c>
      <c r="E27">
        <v>48870</v>
      </c>
      <c r="F27">
        <v>50697</v>
      </c>
      <c r="G27">
        <v>52414</v>
      </c>
      <c r="H27">
        <v>53891</v>
      </c>
      <c r="I27">
        <v>55805</v>
      </c>
      <c r="J27">
        <v>57862</v>
      </c>
      <c r="K27">
        <v>59683</v>
      </c>
      <c r="N27" s="3"/>
      <c r="O27" s="3"/>
      <c r="P27" s="3"/>
      <c r="Q27" s="3"/>
      <c r="R27" s="3"/>
      <c r="S27" s="3"/>
      <c r="T27" s="3"/>
      <c r="U27" s="3"/>
      <c r="V27" s="3"/>
      <c r="W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3.5">
      <c r="A28" s="1" t="s">
        <v>22</v>
      </c>
      <c r="M28" t="s">
        <v>23</v>
      </c>
      <c r="N28">
        <v>1990</v>
      </c>
      <c r="O28">
        <v>1991</v>
      </c>
      <c r="P28">
        <v>1992</v>
      </c>
      <c r="Q28">
        <v>1993</v>
      </c>
      <c r="R28">
        <v>1994</v>
      </c>
      <c r="S28">
        <v>1995</v>
      </c>
      <c r="T28">
        <v>1996</v>
      </c>
      <c r="U28">
        <v>1997</v>
      </c>
      <c r="V28">
        <v>1998</v>
      </c>
      <c r="W28">
        <v>1999</v>
      </c>
      <c r="Y28" t="s">
        <v>23</v>
      </c>
      <c r="Z28">
        <v>1990</v>
      </c>
      <c r="AA28">
        <v>1991</v>
      </c>
      <c r="AB28">
        <v>1992</v>
      </c>
      <c r="AC28">
        <v>1993</v>
      </c>
      <c r="AD28">
        <v>1994</v>
      </c>
      <c r="AE28">
        <v>1995</v>
      </c>
      <c r="AF28">
        <v>1996</v>
      </c>
      <c r="AG28">
        <v>1997</v>
      </c>
      <c r="AH28">
        <v>1998</v>
      </c>
      <c r="AI28">
        <v>1999</v>
      </c>
    </row>
    <row r="29" spans="1:35" ht="13.5">
      <c r="A29" s="1" t="s">
        <v>1</v>
      </c>
      <c r="B29">
        <v>2</v>
      </c>
      <c r="C29">
        <v>5</v>
      </c>
      <c r="D29">
        <v>0</v>
      </c>
      <c r="E29">
        <v>3</v>
      </c>
      <c r="F29">
        <v>2</v>
      </c>
      <c r="G29">
        <v>3</v>
      </c>
      <c r="H29">
        <v>1</v>
      </c>
      <c r="I29">
        <v>2</v>
      </c>
      <c r="J29">
        <v>7</v>
      </c>
      <c r="K29">
        <v>1</v>
      </c>
      <c r="M29" s="1" t="s">
        <v>1</v>
      </c>
      <c r="N29" s="3">
        <f>(B29/B$36)*100000</f>
        <v>31.575623618566464</v>
      </c>
      <c r="O29" s="3">
        <f aca="true" t="shared" si="12" ref="O29:W35">(C29/C$36)*100000</f>
        <v>78.5175879396985</v>
      </c>
      <c r="P29" s="3">
        <f t="shared" si="12"/>
        <v>0</v>
      </c>
      <c r="Q29" s="3">
        <f t="shared" si="12"/>
        <v>47.80114722753346</v>
      </c>
      <c r="R29" s="3">
        <f t="shared" si="12"/>
        <v>32.17503217503217</v>
      </c>
      <c r="S29" s="3">
        <f t="shared" si="12"/>
        <v>48.97159647404506</v>
      </c>
      <c r="T29" s="3">
        <f t="shared" si="12"/>
        <v>16.450074025333112</v>
      </c>
      <c r="U29" s="3">
        <f t="shared" si="12"/>
        <v>33.22811098189068</v>
      </c>
      <c r="V29" s="3">
        <f t="shared" si="12"/>
        <v>117.68661735036987</v>
      </c>
      <c r="W29" s="3">
        <f t="shared" si="12"/>
        <v>16.91188905800778</v>
      </c>
      <c r="Y29" s="1" t="s">
        <v>1</v>
      </c>
      <c r="Z29" s="3">
        <f>(N29+O29)/2</f>
        <v>55.046605779132484</v>
      </c>
      <c r="AA29" s="3">
        <f aca="true" t="shared" si="13" ref="AA29:AH35">SUM(N29:P29)/3</f>
        <v>36.697737186088325</v>
      </c>
      <c r="AB29" s="3">
        <f t="shared" si="13"/>
        <v>42.10624505574399</v>
      </c>
      <c r="AC29" s="3">
        <f t="shared" si="13"/>
        <v>26.658726467521877</v>
      </c>
      <c r="AD29" s="3">
        <f t="shared" si="13"/>
        <v>42.98259195887024</v>
      </c>
      <c r="AE29" s="3">
        <f t="shared" si="13"/>
        <v>32.532234224803446</v>
      </c>
      <c r="AF29" s="3">
        <f t="shared" si="13"/>
        <v>32.88326049375628</v>
      </c>
      <c r="AG29" s="3">
        <f t="shared" si="13"/>
        <v>55.788267452531215</v>
      </c>
      <c r="AH29" s="3">
        <f t="shared" si="13"/>
        <v>55.942205796756106</v>
      </c>
      <c r="AI29" s="3">
        <f>SUM(V29:W29)/2</f>
        <v>67.29925320418883</v>
      </c>
    </row>
    <row r="30" spans="1:35" ht="13.5">
      <c r="A30" s="1" t="s">
        <v>9</v>
      </c>
      <c r="B30">
        <v>1</v>
      </c>
      <c r="C30">
        <v>3</v>
      </c>
      <c r="D30">
        <v>1</v>
      </c>
      <c r="E30">
        <v>2</v>
      </c>
      <c r="F30">
        <v>0</v>
      </c>
      <c r="G30">
        <v>3</v>
      </c>
      <c r="H30">
        <v>2</v>
      </c>
      <c r="I30">
        <v>4</v>
      </c>
      <c r="J30">
        <v>3</v>
      </c>
      <c r="K30">
        <v>1</v>
      </c>
      <c r="M30" s="1" t="s">
        <v>9</v>
      </c>
      <c r="N30" s="3">
        <f aca="true" t="shared" si="14" ref="N30:N35">(B30/B$36)*100000</f>
        <v>15.787811809283232</v>
      </c>
      <c r="O30" s="3">
        <f t="shared" si="12"/>
        <v>47.11055276381909</v>
      </c>
      <c r="P30" s="3">
        <f t="shared" si="12"/>
        <v>15.847860538827259</v>
      </c>
      <c r="Q30" s="3">
        <f t="shared" si="12"/>
        <v>31.867431485022305</v>
      </c>
      <c r="R30" s="3">
        <f t="shared" si="12"/>
        <v>0</v>
      </c>
      <c r="S30" s="3">
        <f t="shared" si="12"/>
        <v>48.97159647404506</v>
      </c>
      <c r="T30" s="3">
        <f t="shared" si="12"/>
        <v>32.900148050666225</v>
      </c>
      <c r="U30" s="3">
        <f t="shared" si="12"/>
        <v>66.45622196378136</v>
      </c>
      <c r="V30" s="3">
        <f t="shared" si="12"/>
        <v>50.43712172158709</v>
      </c>
      <c r="W30" s="3">
        <f t="shared" si="12"/>
        <v>16.91188905800778</v>
      </c>
      <c r="Y30" s="1" t="s">
        <v>9</v>
      </c>
      <c r="Z30" s="3">
        <f aca="true" t="shared" si="15" ref="Z30:Z35">(N30+O30)/2</f>
        <v>31.449182286551164</v>
      </c>
      <c r="AA30" s="3">
        <f t="shared" si="13"/>
        <v>26.24874170397653</v>
      </c>
      <c r="AB30" s="3">
        <f t="shared" si="13"/>
        <v>31.608614929222885</v>
      </c>
      <c r="AC30" s="3">
        <f t="shared" si="13"/>
        <v>15.905097341283188</v>
      </c>
      <c r="AD30" s="3">
        <f t="shared" si="13"/>
        <v>26.946342653022455</v>
      </c>
      <c r="AE30" s="3">
        <f t="shared" si="13"/>
        <v>27.290581508237096</v>
      </c>
      <c r="AF30" s="3">
        <f t="shared" si="13"/>
        <v>49.442655496164214</v>
      </c>
      <c r="AG30" s="3">
        <f t="shared" si="13"/>
        <v>49.931163912011556</v>
      </c>
      <c r="AH30" s="3">
        <f t="shared" si="13"/>
        <v>44.60174424779208</v>
      </c>
      <c r="AI30" s="3">
        <f aca="true" t="shared" si="16" ref="AI30:AI35">SUM(V30:W30)/2</f>
        <v>33.67450538979743</v>
      </c>
    </row>
    <row r="31" spans="1:35" ht="13.5">
      <c r="A31" s="1" t="s">
        <v>2</v>
      </c>
      <c r="B31">
        <v>1</v>
      </c>
      <c r="C31">
        <v>3</v>
      </c>
      <c r="D31">
        <v>3</v>
      </c>
      <c r="E31">
        <v>0</v>
      </c>
      <c r="F31">
        <v>5</v>
      </c>
      <c r="G31">
        <v>2</v>
      </c>
      <c r="H31">
        <v>2</v>
      </c>
      <c r="I31">
        <v>2</v>
      </c>
      <c r="J31">
        <v>1</v>
      </c>
      <c r="K31">
        <v>4</v>
      </c>
      <c r="M31" s="1" t="s">
        <v>2</v>
      </c>
      <c r="N31" s="3">
        <f t="shared" si="14"/>
        <v>15.787811809283232</v>
      </c>
      <c r="O31" s="3">
        <f t="shared" si="12"/>
        <v>47.11055276381909</v>
      </c>
      <c r="P31" s="3">
        <f t="shared" si="12"/>
        <v>47.543581616481774</v>
      </c>
      <c r="Q31" s="3">
        <f t="shared" si="12"/>
        <v>0</v>
      </c>
      <c r="R31" s="3">
        <f t="shared" si="12"/>
        <v>80.43758043758044</v>
      </c>
      <c r="S31" s="3">
        <f t="shared" si="12"/>
        <v>32.6477309826967</v>
      </c>
      <c r="T31" s="3">
        <f t="shared" si="12"/>
        <v>32.900148050666225</v>
      </c>
      <c r="U31" s="3">
        <f t="shared" si="12"/>
        <v>33.22811098189068</v>
      </c>
      <c r="V31" s="3">
        <f t="shared" si="12"/>
        <v>16.812373907195695</v>
      </c>
      <c r="W31" s="3">
        <f t="shared" si="12"/>
        <v>67.64755623203112</v>
      </c>
      <c r="Y31" s="1" t="s">
        <v>2</v>
      </c>
      <c r="Z31" s="3">
        <f t="shared" si="15"/>
        <v>31.449182286551164</v>
      </c>
      <c r="AA31" s="3">
        <f t="shared" si="13"/>
        <v>36.8139820631947</v>
      </c>
      <c r="AB31" s="3">
        <f t="shared" si="13"/>
        <v>31.551378126766952</v>
      </c>
      <c r="AC31" s="3">
        <f t="shared" si="13"/>
        <v>42.66038735135407</v>
      </c>
      <c r="AD31" s="3">
        <f t="shared" si="13"/>
        <v>37.69510380675904</v>
      </c>
      <c r="AE31" s="3">
        <f t="shared" si="13"/>
        <v>48.66181982364779</v>
      </c>
      <c r="AF31" s="3">
        <f t="shared" si="13"/>
        <v>32.92533000508454</v>
      </c>
      <c r="AG31" s="3">
        <f t="shared" si="13"/>
        <v>27.6468776465842</v>
      </c>
      <c r="AH31" s="3">
        <f t="shared" si="13"/>
        <v>39.229347040372495</v>
      </c>
      <c r="AI31" s="3">
        <f t="shared" si="16"/>
        <v>42.22996506961341</v>
      </c>
    </row>
    <row r="32" spans="1:35" ht="13.5">
      <c r="A32" s="1" t="s">
        <v>10</v>
      </c>
      <c r="B32">
        <v>0</v>
      </c>
      <c r="C32">
        <v>0</v>
      </c>
      <c r="D32">
        <v>2</v>
      </c>
      <c r="E32">
        <v>0</v>
      </c>
      <c r="F32">
        <v>0</v>
      </c>
      <c r="G32">
        <v>1</v>
      </c>
      <c r="H32">
        <v>2</v>
      </c>
      <c r="I32">
        <v>1</v>
      </c>
      <c r="J32">
        <v>0</v>
      </c>
      <c r="K32">
        <v>1</v>
      </c>
      <c r="M32" s="1" t="s">
        <v>10</v>
      </c>
      <c r="N32" s="3">
        <f t="shared" si="14"/>
        <v>0</v>
      </c>
      <c r="O32" s="3">
        <f t="shared" si="12"/>
        <v>0</v>
      </c>
      <c r="P32" s="3">
        <f t="shared" si="12"/>
        <v>31.695721077654518</v>
      </c>
      <c r="Q32" s="3">
        <f t="shared" si="12"/>
        <v>0</v>
      </c>
      <c r="R32" s="3">
        <f t="shared" si="12"/>
        <v>0</v>
      </c>
      <c r="S32" s="3">
        <f t="shared" si="12"/>
        <v>16.32386549134835</v>
      </c>
      <c r="T32" s="3">
        <f t="shared" si="12"/>
        <v>32.900148050666225</v>
      </c>
      <c r="U32" s="3">
        <f t="shared" si="12"/>
        <v>16.61405549094534</v>
      </c>
      <c r="V32" s="3">
        <f t="shared" si="12"/>
        <v>0</v>
      </c>
      <c r="W32" s="3">
        <f t="shared" si="12"/>
        <v>16.91188905800778</v>
      </c>
      <c r="Y32" s="1" t="s">
        <v>10</v>
      </c>
      <c r="Z32" s="3">
        <f t="shared" si="15"/>
        <v>0</v>
      </c>
      <c r="AA32" s="3">
        <f t="shared" si="13"/>
        <v>10.565240359218173</v>
      </c>
      <c r="AB32" s="3">
        <f t="shared" si="13"/>
        <v>10.565240359218173</v>
      </c>
      <c r="AC32" s="3">
        <f t="shared" si="13"/>
        <v>10.565240359218173</v>
      </c>
      <c r="AD32" s="3">
        <f t="shared" si="13"/>
        <v>5.441288497116116</v>
      </c>
      <c r="AE32" s="3">
        <f t="shared" si="13"/>
        <v>16.40800451400486</v>
      </c>
      <c r="AF32" s="3">
        <f t="shared" si="13"/>
        <v>21.946023010986636</v>
      </c>
      <c r="AG32" s="3">
        <f t="shared" si="13"/>
        <v>16.50473451387052</v>
      </c>
      <c r="AH32" s="3">
        <f t="shared" si="13"/>
        <v>11.17531484965104</v>
      </c>
      <c r="AI32" s="3">
        <f t="shared" si="16"/>
        <v>8.45594452900389</v>
      </c>
    </row>
    <row r="33" spans="1:35" ht="13.5">
      <c r="A33" s="1" t="s">
        <v>3</v>
      </c>
      <c r="B33">
        <v>1</v>
      </c>
      <c r="C33">
        <v>0</v>
      </c>
      <c r="D33">
        <v>1</v>
      </c>
      <c r="E33">
        <v>1</v>
      </c>
      <c r="F33">
        <v>0</v>
      </c>
      <c r="G33">
        <v>1</v>
      </c>
      <c r="H33">
        <v>0</v>
      </c>
      <c r="I33">
        <v>4</v>
      </c>
      <c r="J33">
        <v>2</v>
      </c>
      <c r="K33">
        <v>6</v>
      </c>
      <c r="M33" s="1" t="s">
        <v>3</v>
      </c>
      <c r="N33" s="3">
        <f t="shared" si="14"/>
        <v>15.787811809283232</v>
      </c>
      <c r="O33" s="3">
        <f t="shared" si="12"/>
        <v>0</v>
      </c>
      <c r="P33" s="3">
        <f t="shared" si="12"/>
        <v>15.847860538827259</v>
      </c>
      <c r="Q33" s="3">
        <f t="shared" si="12"/>
        <v>15.933715742511152</v>
      </c>
      <c r="R33" s="3">
        <f t="shared" si="12"/>
        <v>0</v>
      </c>
      <c r="S33" s="3">
        <f t="shared" si="12"/>
        <v>16.32386549134835</v>
      </c>
      <c r="T33" s="3">
        <f t="shared" si="12"/>
        <v>0</v>
      </c>
      <c r="U33" s="3">
        <f t="shared" si="12"/>
        <v>66.45622196378136</v>
      </c>
      <c r="V33" s="3">
        <f t="shared" si="12"/>
        <v>33.62474781439139</v>
      </c>
      <c r="W33" s="3">
        <f t="shared" si="12"/>
        <v>101.47133434804667</v>
      </c>
      <c r="Y33" s="1" t="s">
        <v>3</v>
      </c>
      <c r="Z33" s="3">
        <f t="shared" si="15"/>
        <v>7.893905904641616</v>
      </c>
      <c r="AA33" s="3">
        <f t="shared" si="13"/>
        <v>10.54522411603683</v>
      </c>
      <c r="AB33" s="3">
        <f t="shared" si="13"/>
        <v>10.593858760446137</v>
      </c>
      <c r="AC33" s="3">
        <f t="shared" si="13"/>
        <v>10.593858760446137</v>
      </c>
      <c r="AD33" s="3">
        <f t="shared" si="13"/>
        <v>10.752527077953168</v>
      </c>
      <c r="AE33" s="3">
        <f t="shared" si="13"/>
        <v>5.441288497116116</v>
      </c>
      <c r="AF33" s="3">
        <f t="shared" si="13"/>
        <v>27.59336248504324</v>
      </c>
      <c r="AG33" s="3">
        <f t="shared" si="13"/>
        <v>33.36032325939092</v>
      </c>
      <c r="AH33" s="3">
        <f t="shared" si="13"/>
        <v>67.18410137540647</v>
      </c>
      <c r="AI33" s="3">
        <f t="shared" si="16"/>
        <v>67.54804108121903</v>
      </c>
    </row>
    <row r="34" spans="1:35" ht="13.5">
      <c r="A34" s="1" t="s">
        <v>11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M34" s="1" t="s">
        <v>11</v>
      </c>
      <c r="N34" s="3">
        <f t="shared" si="14"/>
        <v>0</v>
      </c>
      <c r="O34" s="3">
        <f t="shared" si="12"/>
        <v>0</v>
      </c>
      <c r="P34" s="3">
        <f t="shared" si="12"/>
        <v>0</v>
      </c>
      <c r="Q34" s="3">
        <f t="shared" si="12"/>
        <v>0</v>
      </c>
      <c r="R34" s="3">
        <f t="shared" si="12"/>
        <v>0</v>
      </c>
      <c r="S34" s="3">
        <f t="shared" si="12"/>
        <v>0</v>
      </c>
      <c r="T34" s="3">
        <f t="shared" si="12"/>
        <v>0</v>
      </c>
      <c r="U34" s="3">
        <f t="shared" si="12"/>
        <v>0</v>
      </c>
      <c r="V34" s="3">
        <f t="shared" si="12"/>
        <v>0</v>
      </c>
      <c r="W34" s="3">
        <f t="shared" si="12"/>
        <v>0</v>
      </c>
      <c r="Y34" s="1" t="s">
        <v>11</v>
      </c>
      <c r="Z34" s="3">
        <f t="shared" si="15"/>
        <v>0</v>
      </c>
      <c r="AA34" s="3">
        <f t="shared" si="13"/>
        <v>0</v>
      </c>
      <c r="AB34" s="3">
        <f t="shared" si="13"/>
        <v>0</v>
      </c>
      <c r="AC34" s="3">
        <f t="shared" si="13"/>
        <v>0</v>
      </c>
      <c r="AD34" s="3">
        <f t="shared" si="13"/>
        <v>0</v>
      </c>
      <c r="AE34" s="3">
        <f t="shared" si="13"/>
        <v>0</v>
      </c>
      <c r="AF34" s="3">
        <f t="shared" si="13"/>
        <v>0</v>
      </c>
      <c r="AG34" s="3">
        <f t="shared" si="13"/>
        <v>0</v>
      </c>
      <c r="AH34" s="3">
        <f t="shared" si="13"/>
        <v>0</v>
      </c>
      <c r="AI34" s="3">
        <f t="shared" si="16"/>
        <v>0</v>
      </c>
    </row>
    <row r="35" spans="1:35" ht="13.5">
      <c r="A35" s="1" t="s">
        <v>20</v>
      </c>
      <c r="B35">
        <v>5</v>
      </c>
      <c r="C35">
        <v>11</v>
      </c>
      <c r="D35">
        <v>7</v>
      </c>
      <c r="E35">
        <v>6</v>
      </c>
      <c r="F35">
        <v>7</v>
      </c>
      <c r="G35">
        <v>10</v>
      </c>
      <c r="H35">
        <v>7</v>
      </c>
      <c r="I35">
        <v>13</v>
      </c>
      <c r="J35">
        <v>13</v>
      </c>
      <c r="K35">
        <v>13</v>
      </c>
      <c r="M35" t="s">
        <v>24</v>
      </c>
      <c r="N35" s="3">
        <f t="shared" si="14"/>
        <v>78.93905904641616</v>
      </c>
      <c r="O35" s="3">
        <f t="shared" si="12"/>
        <v>172.7386934673367</v>
      </c>
      <c r="P35" s="3">
        <f t="shared" si="12"/>
        <v>110.93502377179081</v>
      </c>
      <c r="Q35" s="3">
        <f t="shared" si="12"/>
        <v>95.60229445506693</v>
      </c>
      <c r="R35" s="3">
        <f t="shared" si="12"/>
        <v>112.61261261261261</v>
      </c>
      <c r="S35" s="3">
        <f t="shared" si="12"/>
        <v>163.23865491348351</v>
      </c>
      <c r="T35" s="3">
        <f t="shared" si="12"/>
        <v>115.15051817733179</v>
      </c>
      <c r="U35" s="3">
        <f t="shared" si="12"/>
        <v>215.98272138228944</v>
      </c>
      <c r="V35" s="3">
        <f t="shared" si="12"/>
        <v>218.56086079354407</v>
      </c>
      <c r="W35" s="3">
        <f t="shared" si="12"/>
        <v>219.8545577541011</v>
      </c>
      <c r="Y35" t="s">
        <v>24</v>
      </c>
      <c r="Z35" s="3">
        <f t="shared" si="15"/>
        <v>125.83887625687643</v>
      </c>
      <c r="AA35" s="3">
        <f t="shared" si="13"/>
        <v>120.87092542851455</v>
      </c>
      <c r="AB35" s="3">
        <f t="shared" si="13"/>
        <v>126.42533723139816</v>
      </c>
      <c r="AC35" s="3">
        <f t="shared" si="13"/>
        <v>106.38331027982345</v>
      </c>
      <c r="AD35" s="3">
        <f t="shared" si="13"/>
        <v>123.81785399372102</v>
      </c>
      <c r="AE35" s="3">
        <f t="shared" si="13"/>
        <v>130.3339285678093</v>
      </c>
      <c r="AF35" s="3">
        <f t="shared" si="13"/>
        <v>164.7906314910349</v>
      </c>
      <c r="AG35" s="3">
        <f t="shared" si="13"/>
        <v>183.23136678438846</v>
      </c>
      <c r="AH35" s="3">
        <f t="shared" si="13"/>
        <v>218.1327133099782</v>
      </c>
      <c r="AI35" s="3">
        <f t="shared" si="16"/>
        <v>219.2077092738226</v>
      </c>
    </row>
    <row r="36" spans="2:35" ht="12.75">
      <c r="B36">
        <v>6334</v>
      </c>
      <c r="C36">
        <v>6368</v>
      </c>
      <c r="D36">
        <v>6310</v>
      </c>
      <c r="E36">
        <v>6276</v>
      </c>
      <c r="F36">
        <v>6216</v>
      </c>
      <c r="G36">
        <v>6126</v>
      </c>
      <c r="H36">
        <v>6079</v>
      </c>
      <c r="I36">
        <v>6019</v>
      </c>
      <c r="J36">
        <v>5948</v>
      </c>
      <c r="K36">
        <v>5913</v>
      </c>
      <c r="N36" s="3"/>
      <c r="O36" s="3"/>
      <c r="P36" s="3"/>
      <c r="Q36" s="3"/>
      <c r="R36" s="3"/>
      <c r="S36" s="3"/>
      <c r="T36" s="3"/>
      <c r="U36" s="3"/>
      <c r="V36" s="3"/>
      <c r="W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3.5">
      <c r="A37" s="1" t="s">
        <v>25</v>
      </c>
      <c r="M37" t="s">
        <v>26</v>
      </c>
      <c r="N37">
        <v>1990</v>
      </c>
      <c r="O37">
        <v>1991</v>
      </c>
      <c r="P37">
        <v>1992</v>
      </c>
      <c r="Q37">
        <v>1993</v>
      </c>
      <c r="R37">
        <v>1994</v>
      </c>
      <c r="S37">
        <v>1995</v>
      </c>
      <c r="T37">
        <v>1996</v>
      </c>
      <c r="U37">
        <v>1997</v>
      </c>
      <c r="V37">
        <v>1998</v>
      </c>
      <c r="W37">
        <v>1999</v>
      </c>
      <c r="Y37" t="s">
        <v>26</v>
      </c>
      <c r="Z37">
        <v>1990</v>
      </c>
      <c r="AA37">
        <v>1991</v>
      </c>
      <c r="AB37">
        <v>1992</v>
      </c>
      <c r="AC37">
        <v>1993</v>
      </c>
      <c r="AD37">
        <v>1994</v>
      </c>
      <c r="AE37">
        <v>1995</v>
      </c>
      <c r="AF37">
        <v>1996</v>
      </c>
      <c r="AG37">
        <v>1997</v>
      </c>
      <c r="AH37">
        <v>1998</v>
      </c>
      <c r="AI37">
        <v>1999</v>
      </c>
    </row>
    <row r="38" spans="1:35" ht="13.5">
      <c r="A38" s="1" t="s">
        <v>1</v>
      </c>
      <c r="B38">
        <v>0</v>
      </c>
      <c r="C38">
        <v>1</v>
      </c>
      <c r="D38">
        <v>1</v>
      </c>
      <c r="E38">
        <v>2</v>
      </c>
      <c r="F38">
        <v>0</v>
      </c>
      <c r="G38">
        <v>1</v>
      </c>
      <c r="H38">
        <v>2</v>
      </c>
      <c r="I38">
        <v>1</v>
      </c>
      <c r="J38">
        <v>4</v>
      </c>
      <c r="K38">
        <v>3</v>
      </c>
      <c r="M38" s="1" t="s">
        <v>1</v>
      </c>
      <c r="N38" s="3">
        <f>(B38/B$45)*100000</f>
        <v>0</v>
      </c>
      <c r="O38" s="3">
        <f aca="true" t="shared" si="17" ref="O38:W44">(C38/C$45)*100000</f>
        <v>6.418485237483954</v>
      </c>
      <c r="P38" s="3">
        <f t="shared" si="17"/>
        <v>6.140243153628883</v>
      </c>
      <c r="Q38" s="3">
        <f t="shared" si="17"/>
        <v>11.811953697141508</v>
      </c>
      <c r="R38" s="3">
        <f t="shared" si="17"/>
        <v>0</v>
      </c>
      <c r="S38" s="3">
        <f t="shared" si="17"/>
        <v>5.6072670180554</v>
      </c>
      <c r="T38" s="3">
        <f t="shared" si="17"/>
        <v>10.981770261366133</v>
      </c>
      <c r="U38" s="3">
        <f t="shared" si="17"/>
        <v>5.383869925702595</v>
      </c>
      <c r="V38" s="3">
        <f t="shared" si="17"/>
        <v>21.10706559020632</v>
      </c>
      <c r="W38" s="3">
        <f t="shared" si="17"/>
        <v>15.342914130823916</v>
      </c>
      <c r="Y38" s="1" t="s">
        <v>1</v>
      </c>
      <c r="Z38" s="3">
        <f>(N38+O38)/2</f>
        <v>3.209242618741977</v>
      </c>
      <c r="AA38" s="3">
        <f aca="true" t="shared" si="18" ref="AA38:AH44">SUM(N38:P38)/3</f>
        <v>4.186242797037612</v>
      </c>
      <c r="AB38" s="3">
        <f t="shared" si="18"/>
        <v>8.123560696084782</v>
      </c>
      <c r="AC38" s="3">
        <f t="shared" si="18"/>
        <v>5.984065616923464</v>
      </c>
      <c r="AD38" s="3">
        <f t="shared" si="18"/>
        <v>5.806406905065636</v>
      </c>
      <c r="AE38" s="3">
        <f t="shared" si="18"/>
        <v>5.529679093140511</v>
      </c>
      <c r="AF38" s="3">
        <f t="shared" si="18"/>
        <v>7.324302401708042</v>
      </c>
      <c r="AG38" s="3">
        <f t="shared" si="18"/>
        <v>12.490901925758351</v>
      </c>
      <c r="AH38" s="3">
        <f t="shared" si="18"/>
        <v>13.944616548910943</v>
      </c>
      <c r="AI38" s="3">
        <f>SUM(V38:W38)/2</f>
        <v>18.22498986051512</v>
      </c>
    </row>
    <row r="39" spans="1:35" ht="13.5">
      <c r="A39" s="1" t="s">
        <v>9</v>
      </c>
      <c r="B39">
        <v>0</v>
      </c>
      <c r="C39">
        <v>0</v>
      </c>
      <c r="D39">
        <v>0</v>
      </c>
      <c r="E39">
        <v>1</v>
      </c>
      <c r="F39">
        <v>0</v>
      </c>
      <c r="G39">
        <v>1</v>
      </c>
      <c r="H39">
        <v>0</v>
      </c>
      <c r="I39">
        <v>0</v>
      </c>
      <c r="J39">
        <v>0</v>
      </c>
      <c r="K39">
        <v>1</v>
      </c>
      <c r="M39" s="1" t="s">
        <v>9</v>
      </c>
      <c r="N39" s="3">
        <f aca="true" t="shared" si="19" ref="N39:N44">(B39/B$45)*100000</f>
        <v>0</v>
      </c>
      <c r="O39" s="3">
        <f t="shared" si="17"/>
        <v>0</v>
      </c>
      <c r="P39" s="3">
        <f t="shared" si="17"/>
        <v>0</v>
      </c>
      <c r="Q39" s="3">
        <f t="shared" si="17"/>
        <v>5.905976848570754</v>
      </c>
      <c r="R39" s="3">
        <f t="shared" si="17"/>
        <v>0</v>
      </c>
      <c r="S39" s="3">
        <f t="shared" si="17"/>
        <v>5.6072670180554</v>
      </c>
      <c r="T39" s="3">
        <f t="shared" si="17"/>
        <v>0</v>
      </c>
      <c r="U39" s="3">
        <f t="shared" si="17"/>
        <v>0</v>
      </c>
      <c r="V39" s="3">
        <f t="shared" si="17"/>
        <v>0</v>
      </c>
      <c r="W39" s="3">
        <f t="shared" si="17"/>
        <v>5.114304710274638</v>
      </c>
      <c r="Y39" s="1" t="s">
        <v>9</v>
      </c>
      <c r="Z39" s="3">
        <f aca="true" t="shared" si="20" ref="Z39:Z44">(N39+O39)/2</f>
        <v>0</v>
      </c>
      <c r="AA39" s="3">
        <f t="shared" si="18"/>
        <v>0</v>
      </c>
      <c r="AB39" s="3">
        <f t="shared" si="18"/>
        <v>1.9686589495235847</v>
      </c>
      <c r="AC39" s="3">
        <f t="shared" si="18"/>
        <v>1.9686589495235847</v>
      </c>
      <c r="AD39" s="3">
        <f t="shared" si="18"/>
        <v>3.8377479555420515</v>
      </c>
      <c r="AE39" s="3">
        <f t="shared" si="18"/>
        <v>1.8690890060184666</v>
      </c>
      <c r="AF39" s="3">
        <f t="shared" si="18"/>
        <v>1.8690890060184666</v>
      </c>
      <c r="AG39" s="3">
        <f t="shared" si="18"/>
        <v>0</v>
      </c>
      <c r="AH39" s="3">
        <f t="shared" si="18"/>
        <v>1.7047682367582127</v>
      </c>
      <c r="AI39" s="3">
        <f aca="true" t="shared" si="21" ref="AI39:AI44">SUM(V39:W39)/2</f>
        <v>2.557152355137319</v>
      </c>
    </row>
    <row r="40" spans="1:35" ht="13.5">
      <c r="A40" s="1" t="s">
        <v>2</v>
      </c>
      <c r="B40">
        <v>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1</v>
      </c>
      <c r="J40">
        <v>1</v>
      </c>
      <c r="K40">
        <v>0</v>
      </c>
      <c r="M40" s="1" t="s">
        <v>2</v>
      </c>
      <c r="N40" s="3">
        <f t="shared" si="19"/>
        <v>13.26259946949602</v>
      </c>
      <c r="O40" s="3">
        <f t="shared" si="17"/>
        <v>0</v>
      </c>
      <c r="P40" s="3">
        <f t="shared" si="17"/>
        <v>0</v>
      </c>
      <c r="Q40" s="3">
        <f t="shared" si="17"/>
        <v>0</v>
      </c>
      <c r="R40" s="3">
        <f t="shared" si="17"/>
        <v>0</v>
      </c>
      <c r="S40" s="3">
        <f t="shared" si="17"/>
        <v>0</v>
      </c>
      <c r="T40" s="3">
        <f t="shared" si="17"/>
        <v>0</v>
      </c>
      <c r="U40" s="3">
        <f t="shared" si="17"/>
        <v>5.383869925702595</v>
      </c>
      <c r="V40" s="3">
        <f t="shared" si="17"/>
        <v>5.27676639755158</v>
      </c>
      <c r="W40" s="3">
        <f t="shared" si="17"/>
        <v>0</v>
      </c>
      <c r="Y40" s="1" t="s">
        <v>2</v>
      </c>
      <c r="Z40" s="3">
        <f t="shared" si="20"/>
        <v>6.63129973474801</v>
      </c>
      <c r="AA40" s="3">
        <f t="shared" si="18"/>
        <v>4.420866489832007</v>
      </c>
      <c r="AB40" s="3">
        <f t="shared" si="18"/>
        <v>0</v>
      </c>
      <c r="AC40" s="3">
        <f t="shared" si="18"/>
        <v>0</v>
      </c>
      <c r="AD40" s="3">
        <f t="shared" si="18"/>
        <v>0</v>
      </c>
      <c r="AE40" s="3">
        <f t="shared" si="18"/>
        <v>0</v>
      </c>
      <c r="AF40" s="3">
        <f t="shared" si="18"/>
        <v>1.7946233085675318</v>
      </c>
      <c r="AG40" s="3">
        <f t="shared" si="18"/>
        <v>3.5535454410847254</v>
      </c>
      <c r="AH40" s="3">
        <f t="shared" si="18"/>
        <v>3.5535454410847254</v>
      </c>
      <c r="AI40" s="3">
        <f t="shared" si="21"/>
        <v>2.63838319877579</v>
      </c>
    </row>
    <row r="41" spans="1:35" ht="13.5">
      <c r="A41" s="1" t="s">
        <v>10</v>
      </c>
      <c r="B41">
        <v>0</v>
      </c>
      <c r="C41">
        <v>1</v>
      </c>
      <c r="D41">
        <v>0</v>
      </c>
      <c r="E41">
        <v>0</v>
      </c>
      <c r="F41">
        <v>1</v>
      </c>
      <c r="G41">
        <v>0</v>
      </c>
      <c r="H41">
        <v>0</v>
      </c>
      <c r="I41">
        <v>1</v>
      </c>
      <c r="J41">
        <v>0</v>
      </c>
      <c r="K41">
        <v>1</v>
      </c>
      <c r="M41" s="1" t="s">
        <v>10</v>
      </c>
      <c r="N41" s="3">
        <f t="shared" si="19"/>
        <v>0</v>
      </c>
      <c r="O41" s="3">
        <f t="shared" si="17"/>
        <v>6.418485237483954</v>
      </c>
      <c r="P41" s="3">
        <f t="shared" si="17"/>
        <v>0</v>
      </c>
      <c r="Q41" s="3">
        <f t="shared" si="17"/>
        <v>0</v>
      </c>
      <c r="R41" s="3">
        <f t="shared" si="17"/>
        <v>5.748447919061854</v>
      </c>
      <c r="S41" s="3">
        <f t="shared" si="17"/>
        <v>0</v>
      </c>
      <c r="T41" s="3">
        <f t="shared" si="17"/>
        <v>0</v>
      </c>
      <c r="U41" s="3">
        <f t="shared" si="17"/>
        <v>5.383869925702595</v>
      </c>
      <c r="V41" s="3">
        <f t="shared" si="17"/>
        <v>0</v>
      </c>
      <c r="W41" s="3">
        <f t="shared" si="17"/>
        <v>5.114304710274638</v>
      </c>
      <c r="Y41" s="1" t="s">
        <v>10</v>
      </c>
      <c r="Z41" s="3">
        <f t="shared" si="20"/>
        <v>3.209242618741977</v>
      </c>
      <c r="AA41" s="3">
        <f t="shared" si="18"/>
        <v>2.139495079161318</v>
      </c>
      <c r="AB41" s="3">
        <f t="shared" si="18"/>
        <v>2.139495079161318</v>
      </c>
      <c r="AC41" s="3">
        <f t="shared" si="18"/>
        <v>1.9161493063539512</v>
      </c>
      <c r="AD41" s="3">
        <f t="shared" si="18"/>
        <v>1.9161493063539512</v>
      </c>
      <c r="AE41" s="3">
        <f t="shared" si="18"/>
        <v>1.9161493063539512</v>
      </c>
      <c r="AF41" s="3">
        <f t="shared" si="18"/>
        <v>1.7946233085675318</v>
      </c>
      <c r="AG41" s="3">
        <f t="shared" si="18"/>
        <v>1.7946233085675318</v>
      </c>
      <c r="AH41" s="3">
        <f t="shared" si="18"/>
        <v>3.4993915453257443</v>
      </c>
      <c r="AI41" s="3">
        <f t="shared" si="21"/>
        <v>2.557152355137319</v>
      </c>
    </row>
    <row r="42" spans="1:35" ht="13.5">
      <c r="A42" s="1" t="s">
        <v>3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1</v>
      </c>
      <c r="M42" s="1" t="s">
        <v>3</v>
      </c>
      <c r="N42" s="3">
        <f t="shared" si="19"/>
        <v>0</v>
      </c>
      <c r="O42" s="3">
        <f t="shared" si="17"/>
        <v>0</v>
      </c>
      <c r="P42" s="3">
        <f t="shared" si="17"/>
        <v>0</v>
      </c>
      <c r="Q42" s="3">
        <f t="shared" si="17"/>
        <v>0</v>
      </c>
      <c r="R42" s="3">
        <f t="shared" si="17"/>
        <v>0</v>
      </c>
      <c r="S42" s="3">
        <f t="shared" si="17"/>
        <v>0</v>
      </c>
      <c r="T42" s="3">
        <f t="shared" si="17"/>
        <v>0</v>
      </c>
      <c r="U42" s="3">
        <f t="shared" si="17"/>
        <v>0</v>
      </c>
      <c r="V42" s="3">
        <f t="shared" si="17"/>
        <v>0</v>
      </c>
      <c r="W42" s="3">
        <f t="shared" si="17"/>
        <v>5.114304710274638</v>
      </c>
      <c r="Y42" s="1" t="s">
        <v>3</v>
      </c>
      <c r="Z42" s="3">
        <f t="shared" si="20"/>
        <v>0</v>
      </c>
      <c r="AA42" s="3">
        <f t="shared" si="18"/>
        <v>0</v>
      </c>
      <c r="AB42" s="3">
        <f t="shared" si="18"/>
        <v>0</v>
      </c>
      <c r="AC42" s="3">
        <f t="shared" si="18"/>
        <v>0</v>
      </c>
      <c r="AD42" s="3">
        <f t="shared" si="18"/>
        <v>0</v>
      </c>
      <c r="AE42" s="3">
        <f t="shared" si="18"/>
        <v>0</v>
      </c>
      <c r="AF42" s="3">
        <f t="shared" si="18"/>
        <v>0</v>
      </c>
      <c r="AG42" s="3">
        <f t="shared" si="18"/>
        <v>0</v>
      </c>
      <c r="AH42" s="3">
        <f t="shared" si="18"/>
        <v>1.7047682367582127</v>
      </c>
      <c r="AI42" s="3">
        <f t="shared" si="21"/>
        <v>2.557152355137319</v>
      </c>
    </row>
    <row r="43" spans="1:35" ht="13.5">
      <c r="A43" s="1" t="s">
        <v>11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M43" s="1" t="s">
        <v>11</v>
      </c>
      <c r="N43" s="3">
        <f t="shared" si="19"/>
        <v>0</v>
      </c>
      <c r="O43" s="3">
        <f t="shared" si="17"/>
        <v>0</v>
      </c>
      <c r="P43" s="3">
        <f t="shared" si="17"/>
        <v>0</v>
      </c>
      <c r="Q43" s="3">
        <f t="shared" si="17"/>
        <v>0</v>
      </c>
      <c r="R43" s="3">
        <f t="shared" si="17"/>
        <v>0</v>
      </c>
      <c r="S43" s="3">
        <f t="shared" si="17"/>
        <v>0</v>
      </c>
      <c r="T43" s="3">
        <f t="shared" si="17"/>
        <v>0</v>
      </c>
      <c r="U43" s="3">
        <f t="shared" si="17"/>
        <v>0</v>
      </c>
      <c r="V43" s="3">
        <f t="shared" si="17"/>
        <v>0</v>
      </c>
      <c r="W43" s="3">
        <f t="shared" si="17"/>
        <v>0</v>
      </c>
      <c r="Y43" s="1" t="s">
        <v>11</v>
      </c>
      <c r="Z43" s="3">
        <f t="shared" si="20"/>
        <v>0</v>
      </c>
      <c r="AA43" s="3">
        <f t="shared" si="18"/>
        <v>0</v>
      </c>
      <c r="AB43" s="3">
        <f t="shared" si="18"/>
        <v>0</v>
      </c>
      <c r="AC43" s="3">
        <f t="shared" si="18"/>
        <v>0</v>
      </c>
      <c r="AD43" s="3">
        <f t="shared" si="18"/>
        <v>0</v>
      </c>
      <c r="AE43" s="3">
        <f t="shared" si="18"/>
        <v>0</v>
      </c>
      <c r="AF43" s="3">
        <f t="shared" si="18"/>
        <v>0</v>
      </c>
      <c r="AG43" s="3">
        <f t="shared" si="18"/>
        <v>0</v>
      </c>
      <c r="AH43" s="3">
        <f t="shared" si="18"/>
        <v>0</v>
      </c>
      <c r="AI43" s="3">
        <f t="shared" si="21"/>
        <v>0</v>
      </c>
    </row>
    <row r="44" spans="1:35" ht="13.5">
      <c r="A44" s="1" t="s">
        <v>20</v>
      </c>
      <c r="B44">
        <v>2</v>
      </c>
      <c r="C44">
        <v>2</v>
      </c>
      <c r="D44">
        <v>1</v>
      </c>
      <c r="E44">
        <v>3</v>
      </c>
      <c r="F44">
        <v>1</v>
      </c>
      <c r="G44">
        <v>2</v>
      </c>
      <c r="H44">
        <v>2</v>
      </c>
      <c r="I44">
        <v>3</v>
      </c>
      <c r="J44">
        <v>5</v>
      </c>
      <c r="K44">
        <v>6</v>
      </c>
      <c r="M44" t="s">
        <v>27</v>
      </c>
      <c r="N44" s="3">
        <f t="shared" si="19"/>
        <v>13.26259946949602</v>
      </c>
      <c r="O44" s="3">
        <f t="shared" si="17"/>
        <v>12.836970474967908</v>
      </c>
      <c r="P44" s="3">
        <f t="shared" si="17"/>
        <v>6.140243153628883</v>
      </c>
      <c r="Q44" s="3">
        <f t="shared" si="17"/>
        <v>17.71793054571226</v>
      </c>
      <c r="R44" s="3">
        <f t="shared" si="17"/>
        <v>5.748447919061854</v>
      </c>
      <c r="S44" s="3">
        <f t="shared" si="17"/>
        <v>11.2145340361108</v>
      </c>
      <c r="T44" s="3">
        <f t="shared" si="17"/>
        <v>10.981770261366133</v>
      </c>
      <c r="U44" s="3">
        <f t="shared" si="17"/>
        <v>16.151609777107787</v>
      </c>
      <c r="V44" s="3">
        <f t="shared" si="17"/>
        <v>26.383831987757905</v>
      </c>
      <c r="W44" s="3">
        <f t="shared" si="17"/>
        <v>30.68582826164783</v>
      </c>
      <c r="Y44" t="s">
        <v>27</v>
      </c>
      <c r="Z44" s="3">
        <f t="shared" si="20"/>
        <v>13.049784972231965</v>
      </c>
      <c r="AA44" s="3">
        <f t="shared" si="18"/>
        <v>10.746604366030937</v>
      </c>
      <c r="AB44" s="3">
        <f t="shared" si="18"/>
        <v>12.231714724769683</v>
      </c>
      <c r="AC44" s="3">
        <f t="shared" si="18"/>
        <v>9.868873872800998</v>
      </c>
      <c r="AD44" s="3">
        <f t="shared" si="18"/>
        <v>11.560304166961638</v>
      </c>
      <c r="AE44" s="3">
        <f t="shared" si="18"/>
        <v>9.31491740551293</v>
      </c>
      <c r="AF44" s="3">
        <f t="shared" si="18"/>
        <v>12.782638024861575</v>
      </c>
      <c r="AG44" s="3">
        <f t="shared" si="18"/>
        <v>17.839070675410607</v>
      </c>
      <c r="AH44" s="3">
        <f t="shared" si="18"/>
        <v>24.40709000883784</v>
      </c>
      <c r="AI44" s="3">
        <f t="shared" si="21"/>
        <v>28.534830124702868</v>
      </c>
    </row>
    <row r="45" spans="2:23" ht="12.75">
      <c r="B45">
        <v>15080</v>
      </c>
      <c r="C45">
        <v>15580</v>
      </c>
      <c r="D45">
        <v>16286</v>
      </c>
      <c r="E45">
        <v>16932</v>
      </c>
      <c r="F45">
        <v>17396</v>
      </c>
      <c r="G45">
        <v>17834</v>
      </c>
      <c r="H45">
        <v>18212</v>
      </c>
      <c r="I45">
        <v>18574</v>
      </c>
      <c r="J45">
        <v>18951</v>
      </c>
      <c r="K45">
        <v>19553</v>
      </c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4:23" ht="12.75"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4:23" ht="12.75"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4:23" ht="12.75"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4:23" ht="12.75">
      <c r="N49" s="3"/>
      <c r="O49" s="3"/>
      <c r="P49" s="3"/>
      <c r="Q49" s="3"/>
      <c r="R49" s="3"/>
      <c r="S49" s="3"/>
      <c r="T49" s="3"/>
      <c r="U49" s="3"/>
      <c r="V49" s="3"/>
      <c r="W49" s="3"/>
    </row>
    <row r="51" ht="13.5">
      <c r="A51" s="1" t="s">
        <v>28</v>
      </c>
    </row>
    <row r="54" ht="12.75">
      <c r="A54" t="s">
        <v>29</v>
      </c>
    </row>
    <row r="57" ht="12.75">
      <c r="A57" t="s">
        <v>30</v>
      </c>
    </row>
    <row r="58" ht="13.5">
      <c r="A58" s="1" t="s">
        <v>31</v>
      </c>
    </row>
    <row r="59" ht="13.5">
      <c r="A59" s="1" t="s">
        <v>32</v>
      </c>
    </row>
    <row r="60" ht="13.5">
      <c r="A60" s="1"/>
    </row>
    <row r="61" ht="13.5">
      <c r="A61" s="1" t="s">
        <v>33</v>
      </c>
    </row>
    <row r="62" ht="13.5">
      <c r="A62" s="1" t="s">
        <v>34</v>
      </c>
    </row>
    <row r="63" ht="13.5">
      <c r="A63" s="1" t="s">
        <v>35</v>
      </c>
    </row>
    <row r="64" ht="13.5">
      <c r="A64" s="1" t="s">
        <v>36</v>
      </c>
    </row>
    <row r="65" ht="13.5">
      <c r="A65" s="1" t="s">
        <v>37</v>
      </c>
    </row>
    <row r="66" ht="13.5">
      <c r="A66" s="1" t="s">
        <v>38</v>
      </c>
    </row>
    <row r="67" ht="13.5">
      <c r="A67" s="1" t="s">
        <v>39</v>
      </c>
    </row>
    <row r="68" ht="13.5">
      <c r="A68" s="1" t="s">
        <v>40</v>
      </c>
    </row>
    <row r="69" ht="13.5">
      <c r="A69" s="1" t="s">
        <v>41</v>
      </c>
    </row>
    <row r="70" ht="13.5">
      <c r="A70" s="1" t="s">
        <v>42</v>
      </c>
    </row>
    <row r="71" ht="13.5">
      <c r="A71" s="1" t="s">
        <v>43</v>
      </c>
    </row>
    <row r="72" ht="13.5">
      <c r="A72" s="1" t="s">
        <v>44</v>
      </c>
    </row>
    <row r="73" ht="13.5">
      <c r="A73" s="1" t="s">
        <v>45</v>
      </c>
    </row>
    <row r="74" ht="13.5">
      <c r="A74" s="1" t="s">
        <v>33</v>
      </c>
    </row>
    <row r="75" ht="13.5">
      <c r="A75" s="1"/>
    </row>
    <row r="76" ht="13.5">
      <c r="A76" s="1" t="s">
        <v>33</v>
      </c>
    </row>
    <row r="77" ht="13.5">
      <c r="A77" s="1" t="s">
        <v>34</v>
      </c>
    </row>
    <row r="78" ht="13.5">
      <c r="A78" s="1" t="s">
        <v>46</v>
      </c>
    </row>
    <row r="79" ht="13.5">
      <c r="A79" s="1" t="s">
        <v>36</v>
      </c>
    </row>
    <row r="80" ht="13.5">
      <c r="A80" s="1" t="s">
        <v>37</v>
      </c>
    </row>
    <row r="81" ht="13.5">
      <c r="A81" s="1" t="s">
        <v>47</v>
      </c>
    </row>
    <row r="82" ht="13.5">
      <c r="A82" s="1" t="s">
        <v>48</v>
      </c>
    </row>
    <row r="83" ht="13.5">
      <c r="A83" s="1" t="s">
        <v>49</v>
      </c>
    </row>
    <row r="84" ht="13.5">
      <c r="A84" s="1" t="s">
        <v>50</v>
      </c>
    </row>
    <row r="85" ht="13.5">
      <c r="A85" s="1" t="s">
        <v>51</v>
      </c>
    </row>
    <row r="86" ht="13.5">
      <c r="A86" s="1" t="s">
        <v>52</v>
      </c>
    </row>
    <row r="87" ht="13.5">
      <c r="A87" s="1" t="s">
        <v>44</v>
      </c>
    </row>
    <row r="88" ht="13.5">
      <c r="A88" s="1" t="s">
        <v>53</v>
      </c>
    </row>
    <row r="89" ht="13.5">
      <c r="A89" s="1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K13"/>
  <sheetViews>
    <sheetView workbookViewId="0" topLeftCell="A1">
      <selection activeCell="A1" sqref="A1:K9"/>
    </sheetView>
  </sheetViews>
  <sheetFormatPr defaultColWidth="9.140625" defaultRowHeight="12.75"/>
  <cols>
    <col min="1" max="1" width="14.8515625" style="0" customWidth="1"/>
  </cols>
  <sheetData>
    <row r="1" spans="2:11" ht="13.5">
      <c r="B1" s="1">
        <v>1990</v>
      </c>
      <c r="C1" s="1">
        <v>1991</v>
      </c>
      <c r="D1" s="1">
        <v>1992</v>
      </c>
      <c r="E1" s="1">
        <v>1993</v>
      </c>
      <c r="F1" s="1">
        <v>1994</v>
      </c>
      <c r="G1" s="1">
        <v>1995</v>
      </c>
      <c r="H1" s="1">
        <v>1996</v>
      </c>
      <c r="I1" s="1">
        <v>1997</v>
      </c>
      <c r="J1" s="1">
        <v>1998</v>
      </c>
      <c r="K1" s="1">
        <v>1999</v>
      </c>
    </row>
    <row r="2" spans="1:11" ht="12.75">
      <c r="A2" s="4" t="s">
        <v>12</v>
      </c>
      <c r="B2" s="4">
        <v>697857</v>
      </c>
      <c r="C2">
        <v>691924</v>
      </c>
      <c r="D2">
        <v>684689</v>
      </c>
      <c r="E2">
        <v>673573</v>
      </c>
      <c r="F2">
        <v>659275</v>
      </c>
      <c r="G2">
        <v>646771</v>
      </c>
      <c r="H2">
        <v>634646</v>
      </c>
      <c r="I2">
        <v>622448</v>
      </c>
      <c r="J2">
        <v>613026</v>
      </c>
      <c r="K2">
        <v>603568</v>
      </c>
    </row>
    <row r="3" spans="1:11" ht="12.75">
      <c r="A3" s="4" t="s">
        <v>13</v>
      </c>
      <c r="B3" s="4">
        <v>194685</v>
      </c>
      <c r="C3">
        <v>198738</v>
      </c>
      <c r="D3">
        <v>202439</v>
      </c>
      <c r="E3">
        <v>205484</v>
      </c>
      <c r="F3">
        <v>208745</v>
      </c>
      <c r="G3">
        <v>211172</v>
      </c>
      <c r="H3">
        <v>214035</v>
      </c>
      <c r="I3">
        <v>215089</v>
      </c>
      <c r="J3">
        <v>215749</v>
      </c>
      <c r="K3">
        <v>217531</v>
      </c>
    </row>
    <row r="4" spans="1:11" ht="12.75">
      <c r="A4" s="4" t="s">
        <v>14</v>
      </c>
      <c r="B4" s="4">
        <v>45005</v>
      </c>
      <c r="C4">
        <v>46228</v>
      </c>
      <c r="D4">
        <v>47504</v>
      </c>
      <c r="E4">
        <v>48870</v>
      </c>
      <c r="F4">
        <v>50697</v>
      </c>
      <c r="G4">
        <v>52414</v>
      </c>
      <c r="H4">
        <v>53891</v>
      </c>
      <c r="I4">
        <v>55805</v>
      </c>
      <c r="J4">
        <v>57862</v>
      </c>
      <c r="K4">
        <v>59683</v>
      </c>
    </row>
    <row r="5" spans="1:11" ht="12.75">
      <c r="A5" s="4" t="s">
        <v>15</v>
      </c>
      <c r="B5" s="4">
        <v>21414</v>
      </c>
      <c r="C5">
        <v>21948</v>
      </c>
      <c r="D5">
        <v>22596</v>
      </c>
      <c r="E5">
        <v>23208</v>
      </c>
      <c r="F5">
        <v>23612</v>
      </c>
      <c r="G5">
        <v>23960</v>
      </c>
      <c r="H5">
        <v>24291</v>
      </c>
      <c r="I5">
        <v>24593</v>
      </c>
      <c r="J5">
        <v>24899</v>
      </c>
      <c r="K5">
        <v>25466</v>
      </c>
    </row>
    <row r="6" ht="13.5">
      <c r="A6" s="1"/>
    </row>
    <row r="7" spans="1:11" ht="13.5">
      <c r="A7" s="1" t="s">
        <v>17</v>
      </c>
      <c r="B7" s="1">
        <v>1990</v>
      </c>
      <c r="C7" s="1">
        <v>1991</v>
      </c>
      <c r="D7" s="1">
        <v>1992</v>
      </c>
      <c r="E7" s="1">
        <v>1993</v>
      </c>
      <c r="F7" s="1">
        <v>1994</v>
      </c>
      <c r="G7" s="1">
        <v>1995</v>
      </c>
      <c r="H7" s="1">
        <v>1996</v>
      </c>
      <c r="I7" s="1">
        <v>1997</v>
      </c>
      <c r="J7" s="1">
        <v>1998</v>
      </c>
      <c r="K7" s="1">
        <v>1999</v>
      </c>
    </row>
    <row r="8" spans="1:11" ht="12.75">
      <c r="A8" t="s">
        <v>18</v>
      </c>
      <c r="B8" s="4">
        <v>6334</v>
      </c>
      <c r="C8">
        <v>6368</v>
      </c>
      <c r="D8">
        <v>6310</v>
      </c>
      <c r="E8">
        <v>6276</v>
      </c>
      <c r="F8">
        <v>6216</v>
      </c>
      <c r="G8">
        <v>6126</v>
      </c>
      <c r="H8">
        <v>6079</v>
      </c>
      <c r="I8">
        <v>6019</v>
      </c>
      <c r="J8">
        <v>5948</v>
      </c>
      <c r="K8">
        <v>5913</v>
      </c>
    </row>
    <row r="9" spans="1:11" ht="12.75">
      <c r="A9" t="s">
        <v>19</v>
      </c>
      <c r="B9" s="4">
        <v>15080</v>
      </c>
      <c r="C9">
        <v>15580</v>
      </c>
      <c r="D9">
        <v>16286</v>
      </c>
      <c r="E9">
        <v>16932</v>
      </c>
      <c r="F9">
        <v>17396</v>
      </c>
      <c r="G9">
        <v>17834</v>
      </c>
      <c r="H9">
        <v>18212</v>
      </c>
      <c r="I9">
        <v>18574</v>
      </c>
      <c r="J9">
        <v>18951</v>
      </c>
      <c r="K9">
        <v>19553</v>
      </c>
    </row>
    <row r="10" ht="13.5">
      <c r="A10" s="1"/>
    </row>
    <row r="11" ht="13.5">
      <c r="A11" s="1"/>
    </row>
    <row r="13" ht="12.75">
      <c r="A13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Wisc-Madison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Jyocom</dc:creator>
  <cp:keywords/>
  <dc:description/>
  <cp:lastModifiedBy>Pamela E. Oliver</cp:lastModifiedBy>
  <dcterms:created xsi:type="dcterms:W3CDTF">2001-10-03T19:05:18Z</dcterms:created>
  <dcterms:modified xsi:type="dcterms:W3CDTF">2001-11-01T03:13:35Z</dcterms:modified>
  <cp:category/>
  <cp:version/>
  <cp:contentType/>
  <cp:contentStatus/>
</cp:coreProperties>
</file>